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600" windowHeight="12765" activeTab="0"/>
  </bookViews>
  <sheets>
    <sheet name="申込書 " sheetId="1" r:id="rId1"/>
    <sheet name="分類表" sheetId="2" r:id="rId2"/>
    <sheet name="申込データ" sheetId="3" state="hidden" r:id="rId3"/>
  </sheets>
  <definedNames>
    <definedName name="_xlnm.Print_Area" localSheetId="0">'申込書 '!$A$1:$X$40</definedName>
  </definedNames>
  <calcPr fullCalcOnLoad="1"/>
</workbook>
</file>

<file path=xl/sharedStrings.xml><?xml version="1.0" encoding="utf-8"?>
<sst xmlns="http://schemas.openxmlformats.org/spreadsheetml/2006/main" count="198" uniqueCount="160">
  <si>
    <t>氏名</t>
  </si>
  <si>
    <t>(姓)</t>
  </si>
  <si>
    <t>(名)</t>
  </si>
  <si>
    <t>ローマ字</t>
  </si>
  <si>
    <t>所属機関名</t>
  </si>
  <si>
    <t>所属部署名</t>
  </si>
  <si>
    <t>役職</t>
  </si>
  <si>
    <t>番</t>
  </si>
  <si>
    <t>原稿形式</t>
  </si>
  <si>
    <t>*予約申込期限後の申込は、非予約申込の金額となります。</t>
  </si>
  <si>
    <t>区分</t>
  </si>
  <si>
    <t>正会員（学生）</t>
  </si>
  <si>
    <t>非会員</t>
  </si>
  <si>
    <t>大会参加費</t>
  </si>
  <si>
    <t>予約</t>
  </si>
  <si>
    <t>（要旨集代含）</t>
  </si>
  <si>
    <t>非予約</t>
  </si>
  <si>
    <t>お弁当</t>
  </si>
  <si>
    <t>発表者</t>
  </si>
  <si>
    <t>住　所</t>
  </si>
  <si>
    <t>分類</t>
  </si>
  <si>
    <t>演　題</t>
  </si>
  <si>
    <t>分　類</t>
  </si>
  <si>
    <t>*複数発表される場合、演題ごとに申込書を提出して下さい。</t>
  </si>
  <si>
    <t>*連報の場合の発表順番</t>
  </si>
  <si>
    <t>参　加　登　録</t>
  </si>
  <si>
    <t>一般講演の申込には、このセッション分類を参考としてください。</t>
  </si>
  <si>
    <t>合計金額</t>
  </si>
  <si>
    <t>*合計金額は自動で計算されます。合計金額をご確認下さい。</t>
  </si>
  <si>
    <t>小項目</t>
  </si>
  <si>
    <t>参加費用の払込日</t>
  </si>
  <si>
    <t>フリガナ</t>
  </si>
  <si>
    <t>連絡先</t>
  </si>
  <si>
    <t>郵便番号</t>
  </si>
  <si>
    <t>住所</t>
  </si>
  <si>
    <t>演題</t>
  </si>
  <si>
    <t>会員</t>
  </si>
  <si>
    <t>学生</t>
  </si>
  <si>
    <t>非会員</t>
  </si>
  <si>
    <t>提出日</t>
  </si>
  <si>
    <t>（連報で無い場合は記入しないで下さい）</t>
  </si>
  <si>
    <t>順番</t>
  </si>
  <si>
    <t>TEL</t>
  </si>
  <si>
    <t>FAX</t>
  </si>
  <si>
    <t>E-mail</t>
  </si>
  <si>
    <t>WORD</t>
  </si>
  <si>
    <t>PDF</t>
  </si>
  <si>
    <t>1.人材育成</t>
  </si>
  <si>
    <t>3.知的財産</t>
  </si>
  <si>
    <t>4.リエゾン活動</t>
  </si>
  <si>
    <t>10.産学連携論</t>
  </si>
  <si>
    <t>a.ＭＯＴ</t>
  </si>
  <si>
    <t>a.異セクター間の連携自治体連携、包括協定.</t>
  </si>
  <si>
    <t>b.同セクター間の連携大学間連携等.</t>
  </si>
  <si>
    <t>c.多数組織間の連携経済団体等との連携、クラスター形成.</t>
  </si>
  <si>
    <t>a.職務発明</t>
  </si>
  <si>
    <t>b.出願戦略パテントポートフォリオ構築等.</t>
  </si>
  <si>
    <t>c.技術移転手法・事例</t>
  </si>
  <si>
    <t>d.知財価値評価</t>
  </si>
  <si>
    <t>e.特許以外の知財</t>
  </si>
  <si>
    <t>a.コーディネート手法</t>
  </si>
  <si>
    <t>c.コーディネータの役割・育成</t>
  </si>
  <si>
    <t>b.プロジェクトの評価分析</t>
  </si>
  <si>
    <t>d.市場開拓マーケティング等.</t>
  </si>
  <si>
    <t>a.産学連携促進政策</t>
  </si>
  <si>
    <t>b.科学技術政策</t>
  </si>
  <si>
    <t>c.産業振興政策</t>
  </si>
  <si>
    <t>a.連携プロジェクトの国際展開事例、手法.</t>
  </si>
  <si>
    <t>b.海外に対する技術移転事例、手法.</t>
  </si>
  <si>
    <t>c.人材育成の国際連携</t>
  </si>
  <si>
    <t>d.海外団体等とのアライアンス</t>
  </si>
  <si>
    <t>e.海外の産学連携</t>
  </si>
  <si>
    <t>f.海外政策事例</t>
  </si>
  <si>
    <t>a.将来展望</t>
  </si>
  <si>
    <t>正会員，準会員
賛助会員， 名誉会員</t>
  </si>
  <si>
    <t>提出日</t>
  </si>
  <si>
    <t>整理欄</t>
  </si>
  <si>
    <t>*該当する分類・小項目を別紙セッション分類から選び全て記入して下さい。　例）「1. 人材育成　a. MOT」 → 「1- a」</t>
  </si>
  <si>
    <t>発表形式</t>
  </si>
  <si>
    <r>
      <t>*下記の参加登録、発表申込、参加費用の各空白欄（</t>
    </r>
    <r>
      <rPr>
        <b/>
        <u val="single"/>
        <sz val="11"/>
        <rFont val="ＭＳ Ｐゴシック"/>
        <family val="3"/>
      </rPr>
      <t>白のセル</t>
    </r>
    <r>
      <rPr>
        <sz val="11"/>
        <rFont val="ＭＳ Ｐゴシック"/>
        <family val="3"/>
      </rPr>
      <t>）にチェック及び必要事項を記入してください。</t>
    </r>
  </si>
  <si>
    <t>日</t>
  </si>
  <si>
    <t>月</t>
  </si>
  <si>
    <t>年</t>
  </si>
  <si>
    <t>平成</t>
  </si>
  <si>
    <t>払込日</t>
  </si>
  <si>
    <t>正会員</t>
  </si>
  <si>
    <t>弁当</t>
  </si>
  <si>
    <t>ﾎﾟｽﾀｰ</t>
  </si>
  <si>
    <t>ｵｰﾗﾙ</t>
  </si>
  <si>
    <t>会員情報</t>
  </si>
  <si>
    <t>参加申込</t>
  </si>
  <si>
    <t>発表内容</t>
  </si>
  <si>
    <t>発表</t>
  </si>
  <si>
    <t>学会</t>
  </si>
  <si>
    <t>交流会</t>
  </si>
  <si>
    <t>会員・予約</t>
  </si>
  <si>
    <t>会員・非予約</t>
  </si>
  <si>
    <t>学生・予約</t>
  </si>
  <si>
    <t>学生・非予約</t>
  </si>
  <si>
    <t>非会員・予約</t>
  </si>
  <si>
    <t>非会員・非予約</t>
  </si>
  <si>
    <r>
      <t>*[大会参加費]は会員資格に応じ、</t>
    </r>
    <r>
      <rPr>
        <b/>
        <sz val="11"/>
        <color indexed="10"/>
        <rFont val="ＭＳ Ｐゴシック"/>
        <family val="3"/>
      </rPr>
      <t>赤枠内</t>
    </r>
    <r>
      <rPr>
        <b/>
        <sz val="11"/>
        <rFont val="ＭＳ Ｐゴシック"/>
        <family val="3"/>
      </rPr>
      <t>の何れか1つ</t>
    </r>
    <r>
      <rPr>
        <sz val="11"/>
        <rFont val="ＭＳ Ｐゴシック"/>
        <family val="3"/>
      </rPr>
      <t>にチェックしてください。</t>
    </r>
  </si>
  <si>
    <t>電子メール：</t>
  </si>
  <si>
    <t>会員種別</t>
  </si>
  <si>
    <t>会員番号</t>
  </si>
  <si>
    <t>準会員</t>
  </si>
  <si>
    <t>賛助会員</t>
  </si>
  <si>
    <t>名誉会員</t>
  </si>
  <si>
    <r>
      <t xml:space="preserve">発表者
</t>
    </r>
    <r>
      <rPr>
        <sz val="10"/>
        <rFont val="ＭＳ Ｐゴシック"/>
        <family val="3"/>
      </rPr>
      <t>（演者に○）</t>
    </r>
  </si>
  <si>
    <r>
      <t>*情報交換会に参加される場合は、会員資格に応じ、[情報交換会費]の</t>
    </r>
    <r>
      <rPr>
        <b/>
        <sz val="11"/>
        <color indexed="48"/>
        <rFont val="ＭＳ Ｐゴシック"/>
        <family val="3"/>
      </rPr>
      <t>青枠内</t>
    </r>
    <r>
      <rPr>
        <b/>
        <sz val="11"/>
        <rFont val="ＭＳ Ｐゴシック"/>
        <family val="3"/>
      </rPr>
      <t>の何れか1つに</t>
    </r>
    <r>
      <rPr>
        <sz val="11"/>
        <rFont val="ＭＳ Ｐゴシック"/>
        <family val="3"/>
      </rPr>
      <t>チェックしてください。</t>
    </r>
  </si>
  <si>
    <t>情報交換会費</t>
  </si>
  <si>
    <t>非　会　員</t>
  </si>
  <si>
    <t>2.組織間連携</t>
  </si>
  <si>
    <t>d　社会人の教育</t>
  </si>
  <si>
    <t>5.産学官連携プロジェクト</t>
  </si>
  <si>
    <t>a.プロジェクトの事例</t>
  </si>
  <si>
    <t>a.利益相反</t>
  </si>
  <si>
    <t>b.異セクター間の契約</t>
  </si>
  <si>
    <t>e.その他</t>
  </si>
  <si>
    <t>c.研究倫理</t>
  </si>
  <si>
    <t>d.輸出管理</t>
  </si>
  <si>
    <t>b.コーディネートツールデータベース、シーズマーケット、インターネットシステム等.</t>
  </si>
  <si>
    <t>d.地域コミュニティ</t>
  </si>
  <si>
    <t>e.学金連携.</t>
  </si>
  <si>
    <t>6.産学官連携に関連した大学等における法令等遵守</t>
  </si>
  <si>
    <t>7.大学発ベンチャー</t>
  </si>
  <si>
    <t>8.産学官連携政策</t>
  </si>
  <si>
    <t>9.国際展開</t>
  </si>
  <si>
    <r>
      <t>b</t>
    </r>
    <r>
      <rPr>
        <sz val="11"/>
        <color indexed="8"/>
        <rFont val="ＭＳ Ｐゴシック"/>
        <family val="3"/>
      </rPr>
      <t>. 産学官連携に関する考察</t>
    </r>
  </si>
  <si>
    <t>c.産学官連携の分析</t>
  </si>
  <si>
    <t>g.アウトリーチ活動</t>
  </si>
  <si>
    <t>c.インターンシップ等の産学官連携による学生の教育や博士人材の教育</t>
  </si>
  <si>
    <t>b.産学連携実務者育成</t>
  </si>
  <si>
    <t>申込の際は、発表の主題としての重要度の高いほうから順番に該当するキーワードの番号を全て記載してください。</t>
  </si>
  <si>
    <t>c.産学官連携プロジェクトによる事業化事例、およびそのモデル化.</t>
  </si>
  <si>
    <t>e.産学官連携を目的にした情報発信（研究発表会、ワークショップ、シーズ集等）</t>
  </si>
  <si>
    <t>d.リエゾン組織及びリエゾン活動を目的とした組織的取組</t>
  </si>
  <si>
    <t>f. 産学官連携に関する双方向性ある取組（研究会の開催等）</t>
  </si>
  <si>
    <t>予約申込期限：２０１４年３月２８日必着</t>
  </si>
  <si>
    <t>産学連携学会第１２回大会発表/参加申込書</t>
  </si>
  <si>
    <t>産学連携学会第１２回大会　セッション分類</t>
  </si>
  <si>
    <t>ポスター発表</t>
  </si>
  <si>
    <t>口頭発表</t>
  </si>
  <si>
    <t>ポスター展示</t>
  </si>
  <si>
    <t>フリガナ</t>
  </si>
  <si>
    <t>正会員</t>
  </si>
  <si>
    <t>〒</t>
  </si>
  <si>
    <t>TEL/FAX</t>
  </si>
  <si>
    <t>TEL</t>
  </si>
  <si>
    <t>FAX</t>
  </si>
  <si>
    <t>E-mail</t>
  </si>
  <si>
    <t>奨励賞</t>
  </si>
  <si>
    <t>平成</t>
  </si>
  <si>
    <t>申込先</t>
  </si>
  <si>
    <t>FAX：026-232-4526</t>
  </si>
  <si>
    <t>２６日のお弁当</t>
  </si>
  <si>
    <t>合計</t>
  </si>
  <si>
    <t>釜飯       \1,100</t>
  </si>
  <si>
    <t>幕の内    \900</t>
  </si>
  <si>
    <t>sangaku_2014@nta.co.jp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</si>
</sst>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,000&quot;円&quot;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#,##0;&quot;△ &quot;#,##0"/>
    <numFmt numFmtId="184" formatCode="#,##0_ "/>
    <numFmt numFmtId="185" formatCode="0_);[Red]\(0\)"/>
  </numFmts>
  <fonts count="41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medium">
        <color indexed="48"/>
      </top>
      <bottom style="thin"/>
    </border>
    <border>
      <left>
        <color indexed="63"/>
      </left>
      <right>
        <color indexed="63"/>
      </right>
      <top style="medium">
        <color indexed="48"/>
      </top>
      <bottom style="thin"/>
    </border>
    <border>
      <left>
        <color indexed="63"/>
      </left>
      <right style="medium">
        <color indexed="48"/>
      </right>
      <top style="medium">
        <color indexed="48"/>
      </top>
      <bottom style="thin"/>
    </border>
    <border>
      <left style="medium">
        <color indexed="48"/>
      </left>
      <right>
        <color indexed="63"/>
      </right>
      <top style="thin"/>
      <bottom style="medium">
        <color indexed="48"/>
      </bottom>
    </border>
    <border>
      <left>
        <color indexed="63"/>
      </left>
      <right>
        <color indexed="63"/>
      </right>
      <top style="thin"/>
      <bottom style="medium">
        <color indexed="48"/>
      </bottom>
    </border>
    <border>
      <left>
        <color indexed="63"/>
      </left>
      <right style="thin"/>
      <top style="thin"/>
      <bottom style="medium">
        <color indexed="48"/>
      </bottom>
    </border>
    <border>
      <left style="thin"/>
      <right>
        <color indexed="63"/>
      </right>
      <top style="thin"/>
      <bottom style="medium">
        <color indexed="48"/>
      </bottom>
    </border>
    <border>
      <left>
        <color indexed="63"/>
      </left>
      <right style="medium">
        <color indexed="48"/>
      </right>
      <top style="thin"/>
      <bottom style="medium">
        <color indexed="48"/>
      </bottom>
    </border>
    <border>
      <left style="medium"/>
      <right style="thin"/>
      <top style="thin"/>
      <bottom style="thin"/>
    </border>
    <border>
      <left style="medium">
        <color indexed="48"/>
      </left>
      <right>
        <color indexed="63"/>
      </right>
      <top style="medium">
        <color indexed="48"/>
      </top>
      <bottom style="thin"/>
    </border>
    <border>
      <left>
        <color indexed="63"/>
      </left>
      <right style="thin"/>
      <top style="medium">
        <color indexed="48"/>
      </top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2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21" borderId="10" xfId="62" applyFill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30" fillId="21" borderId="10" xfId="62" applyFont="1" applyFill="1" applyBorder="1" applyAlignment="1">
      <alignment horizontal="center" vertical="center"/>
      <protection/>
    </xf>
    <xf numFmtId="6" fontId="0" fillId="0" borderId="0" xfId="62" applyNumberForma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1" borderId="14" xfId="62" applyFont="1" applyFill="1" applyBorder="1" applyAlignment="1">
      <alignment horizontal="center" vertical="center"/>
      <protection/>
    </xf>
    <xf numFmtId="0" fontId="0" fillId="21" borderId="10" xfId="62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21" borderId="10" xfId="62" applyFont="1" applyFill="1" applyBorder="1" applyAlignment="1">
      <alignment horizontal="center" vertical="center"/>
      <protection/>
    </xf>
    <xf numFmtId="0" fontId="0" fillId="21" borderId="15" xfId="62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56" fontId="0" fillId="0" borderId="0" xfId="62" applyNumberFormat="1">
      <alignment vertical="center"/>
      <protection/>
    </xf>
    <xf numFmtId="182" fontId="0" fillId="21" borderId="10" xfId="62" applyNumberFormat="1" applyFill="1" applyBorder="1" applyAlignment="1">
      <alignment horizontal="center" vertical="center"/>
      <protection/>
    </xf>
    <xf numFmtId="0" fontId="0" fillId="21" borderId="0" xfId="62" applyFill="1">
      <alignment vertical="center"/>
      <protection/>
    </xf>
    <xf numFmtId="185" fontId="0" fillId="21" borderId="10" xfId="62" applyNumberFormat="1" applyFill="1" applyBorder="1" applyAlignment="1">
      <alignment horizontal="center" vertical="center"/>
      <protection/>
    </xf>
    <xf numFmtId="182" fontId="0" fillId="21" borderId="16" xfId="62" applyNumberFormat="1" applyFill="1" applyBorder="1" applyAlignment="1">
      <alignment horizontal="center" vertical="center"/>
      <protection/>
    </xf>
    <xf numFmtId="185" fontId="0" fillId="21" borderId="16" xfId="62" applyNumberFormat="1" applyFill="1" applyBorder="1" applyAlignment="1">
      <alignment horizontal="center" vertical="center"/>
      <protection/>
    </xf>
    <xf numFmtId="0" fontId="0" fillId="21" borderId="0" xfId="62" applyFill="1" applyAlignment="1">
      <alignment horizontal="center" vertical="center"/>
      <protection/>
    </xf>
    <xf numFmtId="0" fontId="0" fillId="21" borderId="17" xfId="62" applyFill="1" applyBorder="1" applyAlignment="1">
      <alignment horizontal="center" vertical="center"/>
      <protection/>
    </xf>
    <xf numFmtId="0" fontId="22" fillId="21" borderId="18" xfId="0" applyFont="1" applyFill="1" applyBorder="1" applyAlignment="1" applyProtection="1">
      <alignment horizontal="center" vertical="center"/>
      <protection/>
    </xf>
    <xf numFmtId="0" fontId="22" fillId="21" borderId="19" xfId="0" applyFont="1" applyFill="1" applyBorder="1" applyAlignment="1" applyProtection="1">
      <alignment horizontal="center" vertical="center"/>
      <protection/>
    </xf>
    <xf numFmtId="0" fontId="20" fillId="21" borderId="18" xfId="0" applyFont="1" applyFill="1" applyBorder="1" applyAlignment="1" applyProtection="1">
      <alignment horizontal="center" vertical="center"/>
      <protection/>
    </xf>
    <xf numFmtId="0" fontId="20" fillId="21" borderId="20" xfId="0" applyFont="1" applyFill="1" applyBorder="1" applyAlignment="1" applyProtection="1">
      <alignment horizontal="center" vertical="center"/>
      <protection/>
    </xf>
    <xf numFmtId="0" fontId="20" fillId="21" borderId="10" xfId="0" applyFont="1" applyFill="1" applyBorder="1" applyAlignment="1" applyProtection="1">
      <alignment horizontal="center" vertical="center"/>
      <protection/>
    </xf>
    <xf numFmtId="0" fontId="26" fillId="21" borderId="15" xfId="0" applyFont="1" applyFill="1" applyBorder="1" applyAlignment="1" applyProtection="1">
      <alignment horizontal="center" vertical="center"/>
      <protection/>
    </xf>
    <xf numFmtId="0" fontId="22" fillId="21" borderId="21" xfId="0" applyFont="1" applyFill="1" applyBorder="1" applyAlignment="1" applyProtection="1">
      <alignment horizontal="distributed" vertical="center"/>
      <protection/>
    </xf>
    <xf numFmtId="0" fontId="22" fillId="21" borderId="22" xfId="0" applyFont="1" applyFill="1" applyBorder="1" applyAlignment="1" applyProtection="1">
      <alignment horizontal="distributed" vertical="center"/>
      <protection/>
    </xf>
    <xf numFmtId="0" fontId="22" fillId="21" borderId="23" xfId="0" applyFont="1" applyFill="1" applyBorder="1" applyAlignment="1" applyProtection="1">
      <alignment vertical="center"/>
      <protection/>
    </xf>
    <xf numFmtId="0" fontId="22" fillId="21" borderId="24" xfId="0" applyFont="1" applyFill="1" applyBorder="1" applyAlignment="1" applyProtection="1">
      <alignment horizontal="center" vertical="center"/>
      <protection/>
    </xf>
    <xf numFmtId="0" fontId="22" fillId="21" borderId="0" xfId="0" applyFont="1" applyFill="1" applyBorder="1" applyAlignment="1" applyProtection="1">
      <alignment horizontal="center" vertical="center"/>
      <protection/>
    </xf>
    <xf numFmtId="0" fontId="26" fillId="21" borderId="0" xfId="0" applyFont="1" applyFill="1" applyBorder="1" applyAlignment="1" applyProtection="1">
      <alignment horizontal="center" vertical="center"/>
      <protection/>
    </xf>
    <xf numFmtId="0" fontId="22" fillId="21" borderId="0" xfId="0" applyFont="1" applyFill="1" applyBorder="1" applyAlignment="1" applyProtection="1">
      <alignment vertical="center"/>
      <protection/>
    </xf>
    <xf numFmtId="3" fontId="26" fillId="21" borderId="0" xfId="0" applyNumberFormat="1" applyFont="1" applyFill="1" applyBorder="1" applyAlignment="1" applyProtection="1">
      <alignment vertical="center"/>
      <protection/>
    </xf>
    <xf numFmtId="0" fontId="26" fillId="21" borderId="0" xfId="0" applyNumberFormat="1" applyFont="1" applyFill="1" applyBorder="1" applyAlignment="1" applyProtection="1">
      <alignment vertical="center"/>
      <protection/>
    </xf>
    <xf numFmtId="0" fontId="26" fillId="21" borderId="25" xfId="0" applyNumberFormat="1" applyFont="1" applyFill="1" applyBorder="1" applyAlignment="1" applyProtection="1">
      <alignment vertical="center"/>
      <protection/>
    </xf>
    <xf numFmtId="0" fontId="26" fillId="21" borderId="26" xfId="0" applyFont="1" applyFill="1" applyBorder="1" applyAlignment="1" applyProtection="1">
      <alignment horizontal="center" vertical="center"/>
      <protection/>
    </xf>
    <xf numFmtId="0" fontId="26" fillId="21" borderId="27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vertical="center" wrapText="1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20" fillId="0" borderId="29" xfId="0" applyFont="1" applyFill="1" applyBorder="1" applyAlignment="1" applyProtection="1">
      <alignment vertical="center"/>
      <protection/>
    </xf>
    <xf numFmtId="0" fontId="22" fillId="0" borderId="29" xfId="0" applyFont="1" applyBorder="1" applyAlignment="1" applyProtection="1">
      <alignment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6" fillId="0" borderId="18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7" fillId="21" borderId="0" xfId="0" applyFont="1" applyFill="1" applyBorder="1" applyAlignment="1" applyProtection="1">
      <alignment horizontal="center" vertical="center"/>
      <protection/>
    </xf>
    <xf numFmtId="0" fontId="0" fillId="21" borderId="32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6" fontId="33" fillId="24" borderId="33" xfId="60" applyFont="1" applyFill="1" applyBorder="1" applyAlignment="1" applyProtection="1">
      <alignment horizontal="center" vertical="center"/>
      <protection locked="0"/>
    </xf>
    <xf numFmtId="6" fontId="33" fillId="24" borderId="34" xfId="60" applyFont="1" applyFill="1" applyBorder="1" applyAlignment="1" applyProtection="1">
      <alignment horizontal="center" vertical="center"/>
      <protection locked="0"/>
    </xf>
    <xf numFmtId="6" fontId="33" fillId="24" borderId="34" xfId="60" applyFont="1" applyFill="1" applyBorder="1" applyAlignment="1" applyProtection="1">
      <alignment horizontal="right" vertical="center"/>
      <protection locked="0"/>
    </xf>
    <xf numFmtId="6" fontId="33" fillId="24" borderId="35" xfId="6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2" fillId="21" borderId="24" xfId="0" applyFont="1" applyFill="1" applyBorder="1" applyAlignment="1" applyProtection="1">
      <alignment vertical="center"/>
      <protection/>
    </xf>
    <xf numFmtId="0" fontId="22" fillId="21" borderId="0" xfId="0" applyFont="1" applyFill="1" applyBorder="1" applyAlignment="1" applyProtection="1">
      <alignment vertical="center"/>
      <protection/>
    </xf>
    <xf numFmtId="0" fontId="22" fillId="21" borderId="25" xfId="0" applyFont="1" applyFill="1" applyBorder="1" applyAlignment="1" applyProtection="1">
      <alignment vertical="center"/>
      <protection/>
    </xf>
    <xf numFmtId="0" fontId="22" fillId="21" borderId="36" xfId="0" applyFont="1" applyFill="1" applyBorder="1" applyAlignment="1" applyProtection="1">
      <alignment vertical="center"/>
      <protection/>
    </xf>
    <xf numFmtId="0" fontId="22" fillId="21" borderId="37" xfId="0" applyFont="1" applyFill="1" applyBorder="1" applyAlignment="1" applyProtection="1">
      <alignment vertical="center"/>
      <protection/>
    </xf>
    <xf numFmtId="0" fontId="22" fillId="21" borderId="38" xfId="0" applyFont="1" applyFill="1" applyBorder="1" applyAlignment="1" applyProtection="1">
      <alignment vertical="center"/>
      <protection/>
    </xf>
    <xf numFmtId="0" fontId="22" fillId="0" borderId="39" xfId="0" applyFont="1" applyFill="1" applyBorder="1" applyAlignment="1" applyProtection="1">
      <alignment horizontal="center" vertical="center"/>
      <protection locked="0"/>
    </xf>
    <xf numFmtId="0" fontId="40" fillId="21" borderId="40" xfId="0" applyFont="1" applyFill="1" applyBorder="1" applyAlignment="1" applyProtection="1">
      <alignment horizontal="center" vertical="center"/>
      <protection/>
    </xf>
    <xf numFmtId="0" fontId="40" fillId="21" borderId="41" xfId="0" applyFont="1" applyFill="1" applyBorder="1" applyAlignment="1" applyProtection="1">
      <alignment horizontal="center" vertical="center"/>
      <protection/>
    </xf>
    <xf numFmtId="0" fontId="39" fillId="21" borderId="41" xfId="0" applyFont="1" applyFill="1" applyBorder="1" applyAlignment="1" applyProtection="1">
      <alignment horizontal="right" vertical="center"/>
      <protection/>
    </xf>
    <xf numFmtId="0" fontId="39" fillId="21" borderId="41" xfId="0" applyFont="1" applyFill="1" applyBorder="1" applyAlignment="1" applyProtection="1">
      <alignment horizontal="center" vertical="center"/>
      <protection/>
    </xf>
    <xf numFmtId="0" fontId="39" fillId="21" borderId="42" xfId="0" applyFont="1" applyFill="1" applyBorder="1" applyAlignment="1" applyProtection="1">
      <alignment horizontal="center" vertical="center"/>
      <protection/>
    </xf>
    <xf numFmtId="0" fontId="22" fillId="21" borderId="24" xfId="0" applyFont="1" applyFill="1" applyBorder="1" applyAlignment="1" applyProtection="1">
      <alignment vertical="center"/>
      <protection/>
    </xf>
    <xf numFmtId="0" fontId="22" fillId="21" borderId="0" xfId="0" applyFont="1" applyFill="1" applyBorder="1" applyAlignment="1" applyProtection="1">
      <alignment vertical="center"/>
      <protection/>
    </xf>
    <xf numFmtId="0" fontId="22" fillId="21" borderId="25" xfId="0" applyFont="1" applyFill="1" applyBorder="1" applyAlignment="1" applyProtection="1">
      <alignment vertical="center"/>
      <protection/>
    </xf>
    <xf numFmtId="0" fontId="22" fillId="21" borderId="24" xfId="0" applyFont="1" applyFill="1" applyBorder="1" applyAlignment="1" applyProtection="1">
      <alignment horizontal="left" vertical="center"/>
      <protection/>
    </xf>
    <xf numFmtId="0" fontId="22" fillId="21" borderId="0" xfId="0" applyFont="1" applyFill="1" applyBorder="1" applyAlignment="1" applyProtection="1">
      <alignment horizontal="left" vertical="center"/>
      <protection/>
    </xf>
    <xf numFmtId="0" fontId="22" fillId="21" borderId="25" xfId="0" applyFont="1" applyFill="1" applyBorder="1" applyAlignment="1" applyProtection="1">
      <alignment horizontal="left" vertical="center"/>
      <protection/>
    </xf>
    <xf numFmtId="0" fontId="26" fillId="21" borderId="26" xfId="0" applyFont="1" applyFill="1" applyBorder="1" applyAlignment="1" applyProtection="1">
      <alignment horizontal="center" vertical="center"/>
      <protection/>
    </xf>
    <xf numFmtId="0" fontId="26" fillId="21" borderId="27" xfId="0" applyFont="1" applyFill="1" applyBorder="1" applyAlignment="1" applyProtection="1">
      <alignment horizontal="center" vertical="center"/>
      <protection/>
    </xf>
    <xf numFmtId="6" fontId="26" fillId="24" borderId="15" xfId="60" applyFont="1" applyFill="1" applyBorder="1" applyAlignment="1" applyProtection="1">
      <alignment horizontal="right" vertical="center"/>
      <protection locked="0"/>
    </xf>
    <xf numFmtId="6" fontId="26" fillId="24" borderId="27" xfId="60" applyFont="1" applyFill="1" applyBorder="1" applyAlignment="1" applyProtection="1">
      <alignment horizontal="right" vertical="center"/>
      <protection locked="0"/>
    </xf>
    <xf numFmtId="6" fontId="26" fillId="24" borderId="43" xfId="60" applyFont="1" applyFill="1" applyBorder="1" applyAlignment="1" applyProtection="1">
      <alignment horizontal="right" vertical="center"/>
      <protection locked="0"/>
    </xf>
    <xf numFmtId="6" fontId="26" fillId="24" borderId="44" xfId="60" applyFont="1" applyFill="1" applyBorder="1" applyAlignment="1" applyProtection="1">
      <alignment horizontal="right" vertical="center"/>
      <protection locked="0"/>
    </xf>
    <xf numFmtId="0" fontId="26" fillId="21" borderId="21" xfId="0" applyFont="1" applyFill="1" applyBorder="1" applyAlignment="1" applyProtection="1">
      <alignment horizontal="center" vertical="center"/>
      <protection/>
    </xf>
    <xf numFmtId="0" fontId="26" fillId="21" borderId="29" xfId="0" applyFont="1" applyFill="1" applyBorder="1" applyAlignment="1" applyProtection="1">
      <alignment horizontal="center" vertical="center"/>
      <protection/>
    </xf>
    <xf numFmtId="0" fontId="26" fillId="21" borderId="45" xfId="0" applyFont="1" applyFill="1" applyBorder="1" applyAlignment="1" applyProtection="1">
      <alignment horizontal="center" vertical="center"/>
      <protection/>
    </xf>
    <xf numFmtId="0" fontId="27" fillId="21" borderId="30" xfId="0" applyFont="1" applyFill="1" applyBorder="1" applyAlignment="1" applyProtection="1">
      <alignment horizontal="center" vertical="center"/>
      <protection/>
    </xf>
    <xf numFmtId="0" fontId="27" fillId="21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21" borderId="46" xfId="0" applyFill="1" applyBorder="1" applyAlignment="1" applyProtection="1">
      <alignment vertical="center"/>
      <protection/>
    </xf>
    <xf numFmtId="0" fontId="0" fillId="21" borderId="37" xfId="0" applyFill="1" applyBorder="1" applyAlignment="1" applyProtection="1">
      <alignment vertical="center"/>
      <protection/>
    </xf>
    <xf numFmtId="0" fontId="0" fillId="21" borderId="47" xfId="0" applyFill="1" applyBorder="1" applyAlignment="1" applyProtection="1">
      <alignment vertical="center"/>
      <protection/>
    </xf>
    <xf numFmtId="0" fontId="0" fillId="21" borderId="48" xfId="0" applyFill="1" applyBorder="1" applyAlignment="1" applyProtection="1">
      <alignment vertical="center"/>
      <protection/>
    </xf>
    <xf numFmtId="0" fontId="22" fillId="0" borderId="49" xfId="0" applyFont="1" applyBorder="1" applyAlignment="1" applyProtection="1">
      <alignment vertical="center"/>
      <protection locked="0"/>
    </xf>
    <xf numFmtId="0" fontId="22" fillId="0" borderId="50" xfId="0" applyFont="1" applyBorder="1" applyAlignment="1" applyProtection="1">
      <alignment vertical="center"/>
      <protection locked="0"/>
    </xf>
    <xf numFmtId="6" fontId="26" fillId="25" borderId="50" xfId="60" applyFont="1" applyFill="1" applyBorder="1" applyAlignment="1" applyProtection="1">
      <alignment vertical="center"/>
      <protection/>
    </xf>
    <xf numFmtId="6" fontId="26" fillId="25" borderId="51" xfId="60" applyFont="1" applyFill="1" applyBorder="1" applyAlignment="1" applyProtection="1">
      <alignment vertical="center"/>
      <protection/>
    </xf>
    <xf numFmtId="0" fontId="26" fillId="21" borderId="10" xfId="0" applyFont="1" applyFill="1" applyBorder="1" applyAlignment="1" applyProtection="1">
      <alignment horizontal="center" vertical="center"/>
      <protection/>
    </xf>
    <xf numFmtId="0" fontId="26" fillId="21" borderId="15" xfId="0" applyFont="1" applyFill="1" applyBorder="1" applyAlignment="1" applyProtection="1">
      <alignment horizontal="center" vertical="center"/>
      <protection/>
    </xf>
    <xf numFmtId="0" fontId="22" fillId="0" borderId="52" xfId="0" applyFont="1" applyBorder="1" applyAlignment="1" applyProtection="1">
      <alignment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6" fontId="26" fillId="25" borderId="53" xfId="60" applyFont="1" applyFill="1" applyBorder="1" applyAlignment="1" applyProtection="1">
      <alignment vertical="center"/>
      <protection/>
    </xf>
    <xf numFmtId="6" fontId="26" fillId="25" borderId="54" xfId="60" applyFont="1" applyFill="1" applyBorder="1" applyAlignment="1" applyProtection="1">
      <alignment vertical="center"/>
      <protection/>
    </xf>
    <xf numFmtId="0" fontId="22" fillId="0" borderId="55" xfId="0" applyFont="1" applyBorder="1" applyAlignment="1" applyProtection="1">
      <alignment vertical="center"/>
      <protection locked="0"/>
    </xf>
    <xf numFmtId="6" fontId="26" fillId="25" borderId="56" xfId="60" applyFont="1" applyFill="1" applyBorder="1" applyAlignment="1" applyProtection="1">
      <alignment vertical="center"/>
      <protection/>
    </xf>
    <xf numFmtId="0" fontId="22" fillId="21" borderId="57" xfId="0" applyFont="1" applyFill="1" applyBorder="1" applyAlignment="1" applyProtection="1">
      <alignment horizontal="center" vertical="center"/>
      <protection/>
    </xf>
    <xf numFmtId="0" fontId="22" fillId="21" borderId="10" xfId="0" applyFont="1" applyFill="1" applyBorder="1" applyAlignment="1" applyProtection="1">
      <alignment horizontal="center" vertical="center"/>
      <protection/>
    </xf>
    <xf numFmtId="0" fontId="22" fillId="0" borderId="58" xfId="0" applyFont="1" applyBorder="1" applyAlignment="1" applyProtection="1">
      <alignment vertical="center"/>
      <protection locked="0"/>
    </xf>
    <xf numFmtId="6" fontId="26" fillId="25" borderId="59" xfId="60" applyFont="1" applyFill="1" applyBorder="1" applyAlignment="1" applyProtection="1">
      <alignment vertical="center"/>
      <protection/>
    </xf>
    <xf numFmtId="0" fontId="22" fillId="0" borderId="60" xfId="0" applyFont="1" applyBorder="1" applyAlignment="1" applyProtection="1">
      <alignment vertical="center"/>
      <protection locked="0"/>
    </xf>
    <xf numFmtId="0" fontId="22" fillId="0" borderId="61" xfId="0" applyFont="1" applyBorder="1" applyAlignment="1" applyProtection="1">
      <alignment vertical="center"/>
      <protection locked="0"/>
    </xf>
    <xf numFmtId="6" fontId="26" fillId="25" borderId="61" xfId="60" applyFont="1" applyFill="1" applyBorder="1" applyAlignment="1" applyProtection="1">
      <alignment vertical="center"/>
      <protection/>
    </xf>
    <xf numFmtId="6" fontId="26" fillId="25" borderId="62" xfId="60" applyFont="1" applyFill="1" applyBorder="1" applyAlignment="1" applyProtection="1">
      <alignment vertical="center"/>
      <protection/>
    </xf>
    <xf numFmtId="0" fontId="22" fillId="21" borderId="22" xfId="0" applyFont="1" applyFill="1" applyBorder="1" applyAlignment="1" applyProtection="1">
      <alignment horizontal="center" vertical="center"/>
      <protection/>
    </xf>
    <xf numFmtId="0" fontId="22" fillId="21" borderId="23" xfId="0" applyFont="1" applyFill="1" applyBorder="1" applyAlignment="1" applyProtection="1">
      <alignment horizontal="center" vertical="center"/>
      <protection/>
    </xf>
    <xf numFmtId="0" fontId="22" fillId="21" borderId="63" xfId="0" applyFont="1" applyFill="1" applyBorder="1" applyAlignment="1" applyProtection="1">
      <alignment horizontal="center" vertical="center"/>
      <protection/>
    </xf>
    <xf numFmtId="0" fontId="22" fillId="0" borderId="64" xfId="0" applyFont="1" applyBorder="1" applyAlignment="1" applyProtection="1">
      <alignment vertical="center"/>
      <protection locked="0"/>
    </xf>
    <xf numFmtId="0" fontId="22" fillId="0" borderId="65" xfId="0" applyFont="1" applyBorder="1" applyAlignment="1" applyProtection="1">
      <alignment vertical="center"/>
      <protection locked="0"/>
    </xf>
    <xf numFmtId="6" fontId="26" fillId="25" borderId="65" xfId="60" applyFont="1" applyFill="1" applyBorder="1" applyAlignment="1" applyProtection="1">
      <alignment vertical="center"/>
      <protection/>
    </xf>
    <xf numFmtId="6" fontId="26" fillId="25" borderId="66" xfId="60" applyFont="1" applyFill="1" applyBorder="1" applyAlignment="1" applyProtection="1">
      <alignment vertical="center"/>
      <protection/>
    </xf>
    <xf numFmtId="0" fontId="22" fillId="0" borderId="67" xfId="0" applyFont="1" applyBorder="1" applyAlignment="1" applyProtection="1">
      <alignment vertical="center"/>
      <protection locked="0"/>
    </xf>
    <xf numFmtId="6" fontId="26" fillId="25" borderId="68" xfId="60" applyFont="1" applyFill="1" applyBorder="1" applyAlignment="1" applyProtection="1">
      <alignment vertical="center"/>
      <protection/>
    </xf>
    <xf numFmtId="0" fontId="22" fillId="21" borderId="21" xfId="0" applyFont="1" applyFill="1" applyBorder="1" applyAlignment="1" applyProtection="1">
      <alignment horizontal="center" vertical="center"/>
      <protection/>
    </xf>
    <xf numFmtId="0" fontId="22" fillId="21" borderId="29" xfId="0" applyFont="1" applyFill="1" applyBorder="1" applyAlignment="1" applyProtection="1">
      <alignment horizontal="center" vertical="center"/>
      <protection/>
    </xf>
    <xf numFmtId="0" fontId="22" fillId="21" borderId="45" xfId="0" applyFont="1" applyFill="1" applyBorder="1" applyAlignment="1" applyProtection="1">
      <alignment horizontal="center" vertical="center"/>
      <protection/>
    </xf>
    <xf numFmtId="0" fontId="22" fillId="0" borderId="69" xfId="0" applyFont="1" applyBorder="1" applyAlignment="1" applyProtection="1">
      <alignment vertical="center"/>
      <protection locked="0"/>
    </xf>
    <xf numFmtId="6" fontId="26" fillId="25" borderId="70" xfId="60" applyFont="1" applyFill="1" applyBorder="1" applyAlignment="1" applyProtection="1">
      <alignment vertical="center"/>
      <protection/>
    </xf>
    <xf numFmtId="0" fontId="18" fillId="23" borderId="71" xfId="0" applyFont="1" applyFill="1" applyBorder="1" applyAlignment="1" applyProtection="1">
      <alignment horizontal="center" vertical="center"/>
      <protection/>
    </xf>
    <xf numFmtId="0" fontId="18" fillId="23" borderId="72" xfId="0" applyFont="1" applyFill="1" applyBorder="1" applyAlignment="1" applyProtection="1">
      <alignment horizontal="center" vertical="center"/>
      <protection/>
    </xf>
    <xf numFmtId="0" fontId="18" fillId="23" borderId="73" xfId="0" applyFont="1" applyFill="1" applyBorder="1" applyAlignment="1" applyProtection="1">
      <alignment horizontal="center" vertical="center"/>
      <protection/>
    </xf>
    <xf numFmtId="0" fontId="22" fillId="21" borderId="74" xfId="0" applyFont="1" applyFill="1" applyBorder="1" applyAlignment="1" applyProtection="1">
      <alignment horizontal="center" vertical="center"/>
      <protection/>
    </xf>
    <xf numFmtId="0" fontId="22" fillId="21" borderId="17" xfId="0" applyFont="1" applyFill="1" applyBorder="1" applyAlignment="1" applyProtection="1">
      <alignment horizontal="center" vertical="center"/>
      <protection/>
    </xf>
    <xf numFmtId="0" fontId="26" fillId="21" borderId="17" xfId="0" applyFont="1" applyFill="1" applyBorder="1" applyAlignment="1" applyProtection="1">
      <alignment horizontal="center" vertical="center"/>
      <protection/>
    </xf>
    <xf numFmtId="0" fontId="26" fillId="21" borderId="75" xfId="0" applyFont="1" applyFill="1" applyBorder="1" applyAlignment="1" applyProtection="1">
      <alignment horizontal="center" vertical="center" wrapText="1"/>
      <protection/>
    </xf>
    <xf numFmtId="0" fontId="26" fillId="21" borderId="76" xfId="0" applyFont="1" applyFill="1" applyBorder="1" applyAlignment="1" applyProtection="1">
      <alignment horizontal="center" vertical="center" wrapText="1"/>
      <protection/>
    </xf>
    <xf numFmtId="0" fontId="26" fillId="21" borderId="77" xfId="0" applyFont="1" applyFill="1" applyBorder="1" applyAlignment="1" applyProtection="1">
      <alignment horizontal="center" vertical="center" wrapText="1"/>
      <protection/>
    </xf>
    <xf numFmtId="0" fontId="26" fillId="21" borderId="78" xfId="0" applyFont="1" applyFill="1" applyBorder="1" applyAlignment="1" applyProtection="1">
      <alignment horizontal="center" vertical="center" wrapText="1"/>
      <protection/>
    </xf>
    <xf numFmtId="0" fontId="26" fillId="21" borderId="79" xfId="0" applyFont="1" applyFill="1" applyBorder="1" applyAlignment="1" applyProtection="1">
      <alignment horizontal="center" vertical="center" wrapText="1"/>
      <protection/>
    </xf>
    <xf numFmtId="0" fontId="26" fillId="21" borderId="80" xfId="0" applyFont="1" applyFill="1" applyBorder="1" applyAlignment="1" applyProtection="1">
      <alignment horizontal="center" vertical="center" wrapText="1"/>
      <protection/>
    </xf>
    <xf numFmtId="0" fontId="26" fillId="21" borderId="17" xfId="0" applyFont="1" applyFill="1" applyBorder="1" applyAlignment="1" applyProtection="1">
      <alignment horizontal="center" vertical="center" wrapText="1"/>
      <protection/>
    </xf>
    <xf numFmtId="0" fontId="26" fillId="21" borderId="14" xfId="0" applyFont="1" applyFill="1" applyBorder="1" applyAlignment="1" applyProtection="1">
      <alignment horizontal="center" vertical="center"/>
      <protection/>
    </xf>
    <xf numFmtId="0" fontId="26" fillId="21" borderId="81" xfId="0" applyFont="1" applyFill="1" applyBorder="1" applyAlignment="1" applyProtection="1">
      <alignment horizontal="center" vertical="center"/>
      <protection/>
    </xf>
    <xf numFmtId="0" fontId="26" fillId="21" borderId="82" xfId="0" applyFont="1" applyFill="1" applyBorder="1" applyAlignment="1" applyProtection="1">
      <alignment horizontal="center" vertical="center"/>
      <protection/>
    </xf>
    <xf numFmtId="0" fontId="22" fillId="21" borderId="29" xfId="0" applyFont="1" applyFill="1" applyBorder="1" applyAlignment="1" applyProtection="1">
      <alignment vertical="center"/>
      <protection/>
    </xf>
    <xf numFmtId="0" fontId="22" fillId="21" borderId="83" xfId="0" applyFont="1" applyFill="1" applyBorder="1" applyAlignment="1" applyProtection="1">
      <alignment vertical="center"/>
      <protection/>
    </xf>
    <xf numFmtId="0" fontId="22" fillId="21" borderId="23" xfId="0" applyFont="1" applyFill="1" applyBorder="1" applyAlignment="1" applyProtection="1">
      <alignment vertical="center"/>
      <protection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2" fillId="21" borderId="84" xfId="0" applyFont="1" applyFill="1" applyBorder="1" applyAlignment="1" applyProtection="1">
      <alignment vertical="center"/>
      <protection/>
    </xf>
    <xf numFmtId="0" fontId="26" fillId="21" borderId="36" xfId="0" applyFont="1" applyFill="1" applyBorder="1" applyAlignment="1" applyProtection="1">
      <alignment horizontal="distributed" vertical="center"/>
      <protection/>
    </xf>
    <xf numFmtId="0" fontId="26" fillId="21" borderId="37" xfId="0" applyFont="1" applyFill="1" applyBorder="1" applyAlignment="1" applyProtection="1">
      <alignment horizontal="distributed" vertical="center"/>
      <protection/>
    </xf>
    <xf numFmtId="0" fontId="26" fillId="21" borderId="85" xfId="0" applyFont="1" applyFill="1" applyBorder="1" applyAlignment="1" applyProtection="1">
      <alignment horizontal="distributed" vertical="center"/>
      <protection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horizontal="center" vertical="center"/>
      <protection locked="0"/>
    </xf>
    <xf numFmtId="0" fontId="26" fillId="25" borderId="37" xfId="0" applyFont="1" applyFill="1" applyBorder="1" applyAlignment="1" applyProtection="1">
      <alignment horizontal="center" vertical="center"/>
      <protection/>
    </xf>
    <xf numFmtId="0" fontId="26" fillId="25" borderId="85" xfId="0" applyFont="1" applyFill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6" fillId="25" borderId="38" xfId="0" applyFont="1" applyFill="1" applyBorder="1" applyAlignment="1" applyProtection="1">
      <alignment horizontal="center" vertical="center"/>
      <protection/>
    </xf>
    <xf numFmtId="49" fontId="26" fillId="0" borderId="57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86" xfId="0" applyNumberFormat="1" applyFont="1" applyFill="1" applyBorder="1" applyAlignment="1" applyProtection="1">
      <alignment horizontal="center" vertical="center"/>
      <protection locked="0"/>
    </xf>
    <xf numFmtId="0" fontId="26" fillId="21" borderId="74" xfId="0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vertical="center"/>
      <protection locked="0"/>
    </xf>
    <xf numFmtId="0" fontId="27" fillId="0" borderId="81" xfId="0" applyFont="1" applyBorder="1" applyAlignment="1" applyProtection="1">
      <alignment vertical="center"/>
      <protection locked="0"/>
    </xf>
    <xf numFmtId="0" fontId="26" fillId="21" borderId="57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vertical="center"/>
      <protection locked="0"/>
    </xf>
    <xf numFmtId="0" fontId="27" fillId="0" borderId="86" xfId="0" applyFont="1" applyBorder="1" applyAlignment="1" applyProtection="1">
      <alignment vertical="center"/>
      <protection locked="0"/>
    </xf>
    <xf numFmtId="0" fontId="26" fillId="21" borderId="57" xfId="0" applyFont="1" applyFill="1" applyBorder="1" applyAlignment="1" applyProtection="1">
      <alignment horizontal="center" vertical="center"/>
      <protection/>
    </xf>
    <xf numFmtId="0" fontId="24" fillId="21" borderId="87" xfId="0" applyFont="1" applyFill="1" applyBorder="1" applyAlignment="1" applyProtection="1">
      <alignment vertical="center"/>
      <protection/>
    </xf>
    <xf numFmtId="0" fontId="24" fillId="21" borderId="23" xfId="0" applyFont="1" applyFill="1" applyBorder="1" applyAlignment="1" applyProtection="1">
      <alignment vertical="center"/>
      <protection/>
    </xf>
    <xf numFmtId="0" fontId="24" fillId="21" borderId="84" xfId="0" applyFont="1" applyFill="1" applyBorder="1" applyAlignment="1" applyProtection="1">
      <alignment vertical="center"/>
      <protection/>
    </xf>
    <xf numFmtId="0" fontId="26" fillId="21" borderId="88" xfId="0" applyFont="1" applyFill="1" applyBorder="1" applyAlignment="1" applyProtection="1">
      <alignment horizontal="center" vertical="center"/>
      <protection/>
    </xf>
    <xf numFmtId="0" fontId="26" fillId="21" borderId="89" xfId="0" applyFont="1" applyFill="1" applyBorder="1" applyAlignment="1" applyProtection="1">
      <alignment horizontal="center" vertical="center"/>
      <protection/>
    </xf>
    <xf numFmtId="0" fontId="22" fillId="0" borderId="90" xfId="0" applyFont="1" applyBorder="1" applyAlignment="1" applyProtection="1">
      <alignment horizontal="center" vertical="center"/>
      <protection locked="0"/>
    </xf>
    <xf numFmtId="0" fontId="22" fillId="0" borderId="89" xfId="0" applyFont="1" applyBorder="1" applyAlignment="1" applyProtection="1">
      <alignment horizontal="center" vertical="center"/>
      <protection locked="0"/>
    </xf>
    <xf numFmtId="0" fontId="26" fillId="25" borderId="89" xfId="0" applyFont="1" applyFill="1" applyBorder="1" applyAlignment="1" applyProtection="1">
      <alignment horizontal="left" vertical="center"/>
      <protection/>
    </xf>
    <xf numFmtId="0" fontId="26" fillId="0" borderId="89" xfId="0" applyFont="1" applyFill="1" applyBorder="1" applyAlignment="1" applyProtection="1">
      <alignment horizontal="center" vertical="center"/>
      <protection/>
    </xf>
    <xf numFmtId="0" fontId="26" fillId="25" borderId="91" xfId="0" applyFont="1" applyFill="1" applyBorder="1" applyAlignment="1" applyProtection="1">
      <alignment horizontal="left" vertical="center"/>
      <protection/>
    </xf>
    <xf numFmtId="0" fontId="26" fillId="21" borderId="57" xfId="0" applyFont="1" applyFill="1" applyBorder="1" applyAlignment="1" applyProtection="1">
      <alignment horizontal="distributed" vertical="center"/>
      <protection/>
    </xf>
    <xf numFmtId="0" fontId="26" fillId="21" borderId="10" xfId="0" applyFont="1" applyFill="1" applyBorder="1" applyAlignment="1" applyProtection="1">
      <alignment horizontal="distributed" vertical="center"/>
      <protection/>
    </xf>
    <xf numFmtId="0" fontId="26" fillId="21" borderId="15" xfId="0" applyFont="1" applyFill="1" applyBorder="1" applyAlignment="1" applyProtection="1">
      <alignment horizontal="center" vertical="center"/>
      <protection locked="0"/>
    </xf>
    <xf numFmtId="0" fontId="26" fillId="21" borderId="16" xfId="0" applyFont="1" applyFill="1" applyBorder="1" applyAlignment="1" applyProtection="1">
      <alignment horizontal="center" vertical="center"/>
      <protection locked="0"/>
    </xf>
    <xf numFmtId="0" fontId="26" fillId="0" borderId="92" xfId="0" applyFont="1" applyBorder="1" applyAlignment="1" applyProtection="1">
      <alignment horizontal="center" vertical="center"/>
      <protection locked="0"/>
    </xf>
    <xf numFmtId="0" fontId="26" fillId="21" borderId="93" xfId="0" applyFont="1" applyFill="1" applyBorder="1" applyAlignment="1" applyProtection="1">
      <alignment horizontal="distributed" vertical="center"/>
      <protection/>
    </xf>
    <xf numFmtId="0" fontId="26" fillId="21" borderId="94" xfId="0" applyFont="1" applyFill="1" applyBorder="1" applyAlignment="1" applyProtection="1">
      <alignment horizontal="distributed" vertical="center"/>
      <protection/>
    </xf>
    <xf numFmtId="0" fontId="26" fillId="0" borderId="95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96" xfId="0" applyFont="1" applyBorder="1" applyAlignment="1" applyProtection="1">
      <alignment horizontal="center" vertical="center"/>
      <protection locked="0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 vertical="center"/>
      <protection locked="0"/>
    </xf>
    <xf numFmtId="0" fontId="26" fillId="0" borderId="92" xfId="0" applyFont="1" applyBorder="1" applyAlignment="1" applyProtection="1">
      <alignment vertical="center"/>
      <protection locked="0"/>
    </xf>
    <xf numFmtId="0" fontId="26" fillId="21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6" fillId="0" borderId="15" xfId="0" applyFont="1" applyBorder="1" applyAlignment="1" applyProtection="1">
      <alignment vertical="center" wrapText="1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6" fillId="0" borderId="92" xfId="0" applyFont="1" applyBorder="1" applyAlignment="1" applyProtection="1">
      <alignment vertical="center" wrapText="1"/>
      <protection locked="0"/>
    </xf>
    <xf numFmtId="0" fontId="26" fillId="0" borderId="90" xfId="0" applyFont="1" applyBorder="1" applyAlignment="1" applyProtection="1">
      <alignment vertical="center"/>
      <protection locked="0"/>
    </xf>
    <xf numFmtId="0" fontId="26" fillId="0" borderId="89" xfId="0" applyFont="1" applyBorder="1" applyAlignment="1" applyProtection="1">
      <alignment vertical="center"/>
      <protection locked="0"/>
    </xf>
    <xf numFmtId="0" fontId="26" fillId="0" borderId="91" xfId="0" applyFont="1" applyBorder="1" applyAlignment="1" applyProtection="1">
      <alignment vertical="center"/>
      <protection locked="0"/>
    </xf>
    <xf numFmtId="0" fontId="24" fillId="25" borderId="27" xfId="0" applyFont="1" applyFill="1" applyBorder="1" applyAlignment="1" applyProtection="1">
      <alignment horizontal="center" vertical="center"/>
      <protection locked="0"/>
    </xf>
    <xf numFmtId="0" fontId="24" fillId="25" borderId="92" xfId="0" applyFont="1" applyFill="1" applyBorder="1" applyAlignment="1" applyProtection="1">
      <alignment horizontal="center" vertical="center"/>
      <protection locked="0"/>
    </xf>
    <xf numFmtId="0" fontId="26" fillId="21" borderId="26" xfId="0" applyFont="1" applyFill="1" applyBorder="1" applyAlignment="1" applyProtection="1">
      <alignment horizontal="distributed" vertical="center"/>
      <protection/>
    </xf>
    <xf numFmtId="0" fontId="26" fillId="21" borderId="27" xfId="0" applyFont="1" applyFill="1" applyBorder="1" applyAlignment="1" applyProtection="1">
      <alignment horizontal="distributed" vertical="center"/>
      <protection/>
    </xf>
    <xf numFmtId="0" fontId="26" fillId="21" borderId="16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84" xfId="0" applyFont="1" applyFill="1" applyBorder="1" applyAlignment="1" applyProtection="1">
      <alignment horizontal="center" vertical="center"/>
      <protection/>
    </xf>
    <xf numFmtId="0" fontId="0" fillId="21" borderId="95" xfId="0" applyFill="1" applyBorder="1" applyAlignment="1" applyProtection="1">
      <alignment horizontal="center" vertical="center"/>
      <protection/>
    </xf>
    <xf numFmtId="0" fontId="0" fillId="21" borderId="18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24" fillId="25" borderId="27" xfId="0" applyFont="1" applyFill="1" applyBorder="1" applyAlignment="1" applyProtection="1">
      <alignment horizontal="distributed" vertical="center"/>
      <protection locked="0"/>
    </xf>
    <xf numFmtId="0" fontId="24" fillId="25" borderId="16" xfId="0" applyFont="1" applyFill="1" applyBorder="1" applyAlignment="1" applyProtection="1">
      <alignment horizontal="distributed" vertical="center"/>
      <protection locked="0"/>
    </xf>
    <xf numFmtId="0" fontId="24" fillId="25" borderId="27" xfId="0" applyFont="1" applyFill="1" applyBorder="1" applyAlignment="1" applyProtection="1">
      <alignment horizontal="distributed" vertical="center"/>
      <protection/>
    </xf>
    <xf numFmtId="0" fontId="24" fillId="25" borderId="16" xfId="0" applyFont="1" applyFill="1" applyBorder="1" applyAlignment="1" applyProtection="1">
      <alignment horizontal="distributed" vertical="center"/>
      <protection/>
    </xf>
    <xf numFmtId="0" fontId="18" fillId="23" borderId="71" xfId="0" applyFont="1" applyFill="1" applyBorder="1" applyAlignment="1" applyProtection="1">
      <alignment horizontal="center" vertical="center"/>
      <protection/>
    </xf>
    <xf numFmtId="0" fontId="18" fillId="23" borderId="72" xfId="0" applyFont="1" applyFill="1" applyBorder="1" applyAlignment="1" applyProtection="1">
      <alignment horizontal="center" vertical="center"/>
      <protection/>
    </xf>
    <xf numFmtId="0" fontId="18" fillId="23" borderId="73" xfId="0" applyFont="1" applyFill="1" applyBorder="1" applyAlignment="1" applyProtection="1">
      <alignment horizontal="center" vertical="center"/>
      <protection/>
    </xf>
    <xf numFmtId="0" fontId="26" fillId="21" borderId="74" xfId="0" applyFont="1" applyFill="1" applyBorder="1" applyAlignment="1" applyProtection="1">
      <alignment horizontal="distributed" vertical="center"/>
      <protection/>
    </xf>
    <xf numFmtId="0" fontId="26" fillId="21" borderId="17" xfId="0" applyFont="1" applyFill="1" applyBorder="1" applyAlignment="1" applyProtection="1">
      <alignment horizontal="distributed" vertical="center"/>
      <protection/>
    </xf>
    <xf numFmtId="0" fontId="26" fillId="0" borderId="90" xfId="0" applyFont="1" applyBorder="1" applyAlignment="1" applyProtection="1">
      <alignment horizontal="left" vertical="center"/>
      <protection locked="0"/>
    </xf>
    <xf numFmtId="0" fontId="26" fillId="0" borderId="89" xfId="0" applyFont="1" applyBorder="1" applyAlignment="1" applyProtection="1">
      <alignment horizontal="left" vertical="center"/>
      <protection locked="0"/>
    </xf>
    <xf numFmtId="0" fontId="26" fillId="0" borderId="97" xfId="0" applyFont="1" applyBorder="1" applyAlignment="1" applyProtection="1">
      <alignment horizontal="left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27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29" fillId="21" borderId="98" xfId="0" applyFont="1" applyFill="1" applyBorder="1" applyAlignment="1" applyProtection="1">
      <alignment horizontal="center" vertical="center"/>
      <protection/>
    </xf>
    <xf numFmtId="0" fontId="29" fillId="21" borderId="39" xfId="0" applyFont="1" applyFill="1" applyBorder="1" applyAlignment="1" applyProtection="1">
      <alignment horizontal="center" vertical="center"/>
      <protection/>
    </xf>
    <xf numFmtId="0" fontId="21" fillId="4" borderId="99" xfId="0" applyFont="1" applyFill="1" applyBorder="1" applyAlignment="1" applyProtection="1">
      <alignment horizontal="center" vertical="top"/>
      <protection/>
    </xf>
    <xf numFmtId="0" fontId="21" fillId="4" borderId="100" xfId="0" applyFont="1" applyFill="1" applyBorder="1" applyAlignment="1" applyProtection="1">
      <alignment horizontal="center" vertical="top"/>
      <protection/>
    </xf>
    <xf numFmtId="0" fontId="21" fillId="4" borderId="10" xfId="0" applyFont="1" applyFill="1" applyBorder="1" applyAlignment="1" applyProtection="1">
      <alignment horizontal="center" vertical="top"/>
      <protection/>
    </xf>
    <xf numFmtId="0" fontId="21" fillId="4" borderId="86" xfId="0" applyFont="1" applyFill="1" applyBorder="1" applyAlignment="1" applyProtection="1">
      <alignment horizontal="center" vertical="top"/>
      <protection/>
    </xf>
    <xf numFmtId="0" fontId="34" fillId="21" borderId="24" xfId="0" applyFont="1" applyFill="1" applyBorder="1" applyAlignment="1" applyProtection="1">
      <alignment horizontal="center" vertical="center"/>
      <protection/>
    </xf>
    <xf numFmtId="0" fontId="34" fillId="21" borderId="0" xfId="0" applyFont="1" applyFill="1" applyBorder="1" applyAlignment="1" applyProtection="1">
      <alignment horizontal="center" vertical="center"/>
      <protection/>
    </xf>
    <xf numFmtId="0" fontId="34" fillId="21" borderId="32" xfId="0" applyFont="1" applyFill="1" applyBorder="1" applyAlignment="1" applyProtection="1">
      <alignment horizontal="center" vertical="center"/>
      <protection/>
    </xf>
    <xf numFmtId="0" fontId="35" fillId="21" borderId="36" xfId="0" applyFont="1" applyFill="1" applyBorder="1" applyAlignment="1" applyProtection="1">
      <alignment horizontal="center" vertical="center"/>
      <protection/>
    </xf>
    <xf numFmtId="0" fontId="35" fillId="21" borderId="37" xfId="0" applyFont="1" applyFill="1" applyBorder="1" applyAlignment="1" applyProtection="1">
      <alignment horizontal="center" vertical="center"/>
      <protection/>
    </xf>
    <xf numFmtId="0" fontId="35" fillId="21" borderId="85" xfId="0" applyFont="1" applyFill="1" applyBorder="1" applyAlignment="1" applyProtection="1">
      <alignment horizontal="center" vertical="center"/>
      <protection/>
    </xf>
    <xf numFmtId="0" fontId="22" fillId="21" borderId="95" xfId="0" applyFont="1" applyFill="1" applyBorder="1" applyAlignment="1" applyProtection="1">
      <alignment horizontal="center" vertical="center"/>
      <protection/>
    </xf>
    <xf numFmtId="0" fontId="22" fillId="21" borderId="96" xfId="0" applyFont="1" applyFill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21" borderId="10" xfId="62" applyFont="1" applyFill="1" applyBorder="1" applyAlignment="1">
      <alignment horizontal="center" vertical="center"/>
      <protection/>
    </xf>
    <xf numFmtId="0" fontId="0" fillId="21" borderId="10" xfId="62" applyFill="1" applyBorder="1" applyAlignment="1">
      <alignment horizontal="center" vertical="center"/>
      <protection/>
    </xf>
    <xf numFmtId="0" fontId="0" fillId="21" borderId="15" xfId="62" applyFill="1" applyBorder="1" applyAlignment="1">
      <alignment horizontal="center" vertical="center"/>
      <protection/>
    </xf>
    <xf numFmtId="0" fontId="22" fillId="21" borderId="14" xfId="62" applyFont="1" applyFill="1" applyBorder="1" applyAlignment="1">
      <alignment horizontal="center" vertical="center"/>
      <protection/>
    </xf>
    <xf numFmtId="0" fontId="22" fillId="21" borderId="17" xfId="62" applyFont="1" applyFill="1" applyBorder="1" applyAlignment="1">
      <alignment horizontal="center" vertical="center"/>
      <protection/>
    </xf>
    <xf numFmtId="0" fontId="0" fillId="21" borderId="28" xfId="62" applyFont="1" applyFill="1" applyBorder="1" applyAlignment="1">
      <alignment horizontal="center" vertical="center"/>
      <protection/>
    </xf>
    <xf numFmtId="0" fontId="0" fillId="21" borderId="29" xfId="62" applyFont="1" applyFill="1" applyBorder="1" applyAlignment="1">
      <alignment horizontal="center" vertical="center"/>
      <protection/>
    </xf>
    <xf numFmtId="0" fontId="0" fillId="21" borderId="45" xfId="62" applyFont="1" applyFill="1" applyBorder="1" applyAlignment="1">
      <alignment horizontal="center" vertical="center"/>
      <protection/>
    </xf>
    <xf numFmtId="0" fontId="22" fillId="21" borderId="10" xfId="62" applyFont="1" applyFill="1" applyBorder="1" applyAlignment="1">
      <alignment horizontal="center" vertical="center"/>
      <protection/>
    </xf>
    <xf numFmtId="0" fontId="22" fillId="21" borderId="15" xfId="62" applyFont="1" applyFill="1" applyBorder="1" applyAlignment="1">
      <alignment horizontal="center" vertical="center"/>
      <protection/>
    </xf>
    <xf numFmtId="0" fontId="22" fillId="21" borderId="27" xfId="62" applyFont="1" applyFill="1" applyBorder="1" applyAlignment="1">
      <alignment horizontal="center" vertical="center"/>
      <protection/>
    </xf>
    <xf numFmtId="0" fontId="0" fillId="21" borderId="27" xfId="62" applyFill="1" applyBorder="1" applyAlignment="1">
      <alignment horizontal="center" vertical="center"/>
      <protection/>
    </xf>
    <xf numFmtId="0" fontId="0" fillId="21" borderId="16" xfId="62" applyFont="1" applyFill="1" applyBorder="1" applyAlignment="1">
      <alignment horizontal="center" vertical="center"/>
      <protection/>
    </xf>
    <xf numFmtId="0" fontId="0" fillId="21" borderId="87" xfId="62" applyFill="1" applyBorder="1" applyAlignment="1">
      <alignment horizontal="center" vertical="center"/>
      <protection/>
    </xf>
    <xf numFmtId="0" fontId="0" fillId="21" borderId="23" xfId="62" applyFill="1" applyBorder="1" applyAlignment="1">
      <alignment horizontal="center" vertical="center"/>
      <protection/>
    </xf>
    <xf numFmtId="0" fontId="31" fillId="26" borderId="41" xfId="43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産学連携学会第7回大会申込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19050</xdr:colOff>
      <xdr:row>0</xdr:row>
      <xdr:rowOff>19050</xdr:rowOff>
    </xdr:from>
    <xdr:ext cx="1228725" cy="200025"/>
    <xdr:sp>
      <xdr:nvSpPr>
        <xdr:cNvPr id="1" name="Text Box 56"/>
        <xdr:cNvSpPr txBox="1">
          <a:spLocks noChangeArrowheads="1"/>
        </xdr:cNvSpPr>
      </xdr:nvSpPr>
      <xdr:spPr>
        <a:xfrm>
          <a:off x="5534025" y="19050"/>
          <a:ext cx="1228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整理欄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gaku_2014@nta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zoomScale="85" zoomScaleNormal="85" zoomScaleSheetLayoutView="100" workbookViewId="0" topLeftCell="A1">
      <selection activeCell="A1" sqref="A1:S1"/>
    </sheetView>
  </sheetViews>
  <sheetFormatPr defaultColWidth="3.625" defaultRowHeight="18" customHeight="1"/>
  <cols>
    <col min="1" max="3" width="4.125" style="0" customWidth="1"/>
    <col min="4" max="24" width="3.75390625" style="0" customWidth="1"/>
    <col min="25" max="27" width="3.625" style="0" customWidth="1"/>
  </cols>
  <sheetData>
    <row r="1" spans="1:24" ht="30" customHeight="1">
      <c r="A1" s="250" t="s">
        <v>139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2"/>
      <c r="U1" s="252"/>
      <c r="V1" s="252"/>
      <c r="W1" s="252"/>
      <c r="X1" s="253"/>
    </row>
    <row r="2" spans="1:24" ht="21" customHeight="1">
      <c r="A2" s="256" t="s">
        <v>138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  <c r="T2" s="254"/>
      <c r="U2" s="254"/>
      <c r="V2" s="254"/>
      <c r="W2" s="254"/>
      <c r="X2" s="255"/>
    </row>
    <row r="3" spans="1:37" ht="21" customHeight="1">
      <c r="A3" s="92" t="s">
        <v>79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4"/>
      <c r="AJ3" s="1"/>
      <c r="AK3" s="1"/>
    </row>
    <row r="4" spans="1:24" ht="21" customHeight="1" thickBo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1"/>
      <c r="L4" s="262" t="s">
        <v>39</v>
      </c>
      <c r="M4" s="263"/>
      <c r="N4" s="232" t="s">
        <v>83</v>
      </c>
      <c r="O4" s="233"/>
      <c r="P4" s="234"/>
      <c r="Q4" s="234"/>
      <c r="R4" s="34" t="s">
        <v>82</v>
      </c>
      <c r="S4" s="264"/>
      <c r="T4" s="264"/>
      <c r="U4" s="32" t="s">
        <v>81</v>
      </c>
      <c r="V4" s="264"/>
      <c r="W4" s="264"/>
      <c r="X4" s="33" t="s">
        <v>80</v>
      </c>
    </row>
    <row r="5" spans="1:24" ht="19.5" customHeight="1" thickBot="1">
      <c r="A5" s="239" t="s">
        <v>25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1"/>
    </row>
    <row r="6" spans="1:24" ht="20.25" customHeight="1" thickTop="1">
      <c r="A6" s="242" t="s">
        <v>0</v>
      </c>
      <c r="B6" s="243"/>
      <c r="C6" s="243"/>
      <c r="D6" s="35" t="s">
        <v>1</v>
      </c>
      <c r="E6" s="244"/>
      <c r="F6" s="245"/>
      <c r="G6" s="245"/>
      <c r="H6" s="245"/>
      <c r="I6" s="245"/>
      <c r="J6" s="245"/>
      <c r="K6" s="245"/>
      <c r="L6" s="245"/>
      <c r="M6" s="246"/>
      <c r="N6" s="35" t="s">
        <v>2</v>
      </c>
      <c r="O6" s="220"/>
      <c r="P6" s="221"/>
      <c r="Q6" s="221"/>
      <c r="R6" s="221"/>
      <c r="S6" s="221"/>
      <c r="T6" s="221"/>
      <c r="U6" s="221"/>
      <c r="V6" s="221"/>
      <c r="W6" s="221"/>
      <c r="X6" s="222"/>
    </row>
    <row r="7" spans="1:24" ht="20.25" customHeight="1">
      <c r="A7" s="198" t="s">
        <v>144</v>
      </c>
      <c r="B7" s="199"/>
      <c r="C7" s="199"/>
      <c r="D7" s="36" t="s">
        <v>1</v>
      </c>
      <c r="E7" s="247"/>
      <c r="F7" s="248"/>
      <c r="G7" s="248"/>
      <c r="H7" s="248"/>
      <c r="I7" s="248"/>
      <c r="J7" s="248"/>
      <c r="K7" s="248"/>
      <c r="L7" s="248"/>
      <c r="M7" s="249"/>
      <c r="N7" s="36" t="s">
        <v>2</v>
      </c>
      <c r="O7" s="210"/>
      <c r="P7" s="211"/>
      <c r="Q7" s="211"/>
      <c r="R7" s="211"/>
      <c r="S7" s="211"/>
      <c r="T7" s="211"/>
      <c r="U7" s="211"/>
      <c r="V7" s="211"/>
      <c r="W7" s="211"/>
      <c r="X7" s="213"/>
    </row>
    <row r="8" spans="1:24" ht="20.25" customHeight="1">
      <c r="A8" s="198" t="s">
        <v>103</v>
      </c>
      <c r="B8" s="199"/>
      <c r="C8" s="199"/>
      <c r="D8" s="51"/>
      <c r="E8" s="235" t="s">
        <v>145</v>
      </c>
      <c r="F8" s="236"/>
      <c r="G8" s="52"/>
      <c r="H8" s="235" t="s">
        <v>105</v>
      </c>
      <c r="I8" s="236"/>
      <c r="J8" s="52"/>
      <c r="K8" s="237" t="s">
        <v>106</v>
      </c>
      <c r="L8" s="238"/>
      <c r="M8" s="53"/>
      <c r="N8" s="237" t="s">
        <v>107</v>
      </c>
      <c r="O8" s="238"/>
      <c r="P8" s="54"/>
      <c r="Q8" s="235" t="s">
        <v>11</v>
      </c>
      <c r="R8" s="235"/>
      <c r="S8" s="236"/>
      <c r="T8" s="50"/>
      <c r="U8" s="223" t="s">
        <v>111</v>
      </c>
      <c r="V8" s="223"/>
      <c r="W8" s="223"/>
      <c r="X8" s="224"/>
    </row>
    <row r="9" spans="1:24" ht="20.25" customHeight="1">
      <c r="A9" s="225" t="s">
        <v>104</v>
      </c>
      <c r="B9" s="226"/>
      <c r="C9" s="227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30"/>
      <c r="U9" s="230"/>
      <c r="V9" s="230"/>
      <c r="W9" s="230"/>
      <c r="X9" s="231"/>
    </row>
    <row r="10" spans="1:24" ht="20.25" customHeight="1">
      <c r="A10" s="198" t="s">
        <v>4</v>
      </c>
      <c r="B10" s="199"/>
      <c r="C10" s="199"/>
      <c r="D10" s="210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3"/>
    </row>
    <row r="11" spans="1:24" ht="20.25" customHeight="1">
      <c r="A11" s="198" t="s">
        <v>5</v>
      </c>
      <c r="B11" s="199"/>
      <c r="C11" s="199"/>
      <c r="D11" s="210"/>
      <c r="E11" s="211"/>
      <c r="F11" s="211"/>
      <c r="G11" s="211"/>
      <c r="H11" s="211"/>
      <c r="I11" s="211"/>
      <c r="J11" s="211"/>
      <c r="K11" s="211"/>
      <c r="L11" s="211"/>
      <c r="M11" s="212"/>
      <c r="N11" s="199" t="s">
        <v>6</v>
      </c>
      <c r="O11" s="199"/>
      <c r="P11" s="199"/>
      <c r="Q11" s="210"/>
      <c r="R11" s="211"/>
      <c r="S11" s="211"/>
      <c r="T11" s="211"/>
      <c r="U11" s="211"/>
      <c r="V11" s="211"/>
      <c r="W11" s="211"/>
      <c r="X11" s="213"/>
    </row>
    <row r="12" spans="1:24" ht="39.75" customHeight="1">
      <c r="A12" s="214" t="s">
        <v>19</v>
      </c>
      <c r="B12" s="215"/>
      <c r="C12" s="216"/>
      <c r="D12" s="37" t="s">
        <v>146</v>
      </c>
      <c r="E12" s="165"/>
      <c r="F12" s="165"/>
      <c r="G12" s="165"/>
      <c r="H12" s="165"/>
      <c r="I12" s="217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9"/>
    </row>
    <row r="13" spans="1:24" ht="20.25" customHeight="1">
      <c r="A13" s="198" t="s">
        <v>147</v>
      </c>
      <c r="B13" s="199"/>
      <c r="C13" s="199"/>
      <c r="D13" s="200" t="s">
        <v>148</v>
      </c>
      <c r="E13" s="201"/>
      <c r="F13" s="164"/>
      <c r="G13" s="165"/>
      <c r="H13" s="165"/>
      <c r="I13" s="165"/>
      <c r="J13" s="165"/>
      <c r="K13" s="165"/>
      <c r="L13" s="165"/>
      <c r="M13" s="166"/>
      <c r="N13" s="200" t="s">
        <v>149</v>
      </c>
      <c r="O13" s="201"/>
      <c r="P13" s="164"/>
      <c r="Q13" s="165"/>
      <c r="R13" s="165"/>
      <c r="S13" s="165"/>
      <c r="T13" s="165"/>
      <c r="U13" s="165"/>
      <c r="V13" s="165"/>
      <c r="W13" s="165"/>
      <c r="X13" s="202"/>
    </row>
    <row r="14" spans="1:24" ht="20.25" customHeight="1" thickBot="1">
      <c r="A14" s="203" t="s">
        <v>150</v>
      </c>
      <c r="B14" s="204"/>
      <c r="C14" s="204"/>
      <c r="D14" s="205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7"/>
      <c r="U14" s="61"/>
      <c r="V14" s="208" t="s">
        <v>151</v>
      </c>
      <c r="W14" s="208"/>
      <c r="X14" s="209"/>
    </row>
    <row r="15" spans="1:24" ht="20.25" customHeight="1" thickBot="1">
      <c r="A15" s="145" t="str">
        <f>IF(H42,"発　表　申　込 ：重複しています","発　表　申　込")</f>
        <v>発　表　申　込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</row>
    <row r="16" spans="1:24" ht="20.25" customHeight="1" thickTop="1">
      <c r="A16" s="191" t="s">
        <v>78</v>
      </c>
      <c r="B16" s="192"/>
      <c r="C16" s="192"/>
      <c r="D16" s="193"/>
      <c r="E16" s="194"/>
      <c r="F16" s="195" t="s">
        <v>141</v>
      </c>
      <c r="G16" s="195"/>
      <c r="H16" s="195"/>
      <c r="I16" s="195"/>
      <c r="J16" s="195"/>
      <c r="K16" s="196"/>
      <c r="L16" s="196"/>
      <c r="M16" s="195" t="s">
        <v>142</v>
      </c>
      <c r="N16" s="195"/>
      <c r="O16" s="195"/>
      <c r="P16" s="195"/>
      <c r="Q16" s="195"/>
      <c r="R16" s="196"/>
      <c r="S16" s="196"/>
      <c r="T16" s="195" t="s">
        <v>143</v>
      </c>
      <c r="U16" s="195"/>
      <c r="V16" s="195"/>
      <c r="W16" s="195"/>
      <c r="X16" s="197"/>
    </row>
    <row r="17" spans="1:24" ht="20.25" customHeight="1">
      <c r="A17" s="181" t="s">
        <v>21</v>
      </c>
      <c r="B17" s="150"/>
      <c r="C17" s="150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3"/>
    </row>
    <row r="18" spans="1:24" ht="30.75" customHeight="1">
      <c r="A18" s="184" t="s">
        <v>108</v>
      </c>
      <c r="B18" s="115"/>
      <c r="C18" s="11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6"/>
    </row>
    <row r="19" spans="1:24" ht="20.25" customHeight="1">
      <c r="A19" s="187" t="s">
        <v>22</v>
      </c>
      <c r="B19" s="115"/>
      <c r="C19" s="115"/>
      <c r="D19" s="188" t="s">
        <v>77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</row>
    <row r="20" spans="1:24" ht="19.5" customHeight="1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80"/>
    </row>
    <row r="21" spans="1:24" ht="19.5" customHeight="1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80"/>
    </row>
    <row r="22" spans="1:24" ht="19.5" customHeight="1">
      <c r="A22" s="38"/>
      <c r="B22" s="161" t="s">
        <v>23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2"/>
    </row>
    <row r="23" spans="1:24" ht="19.5" customHeight="1">
      <c r="A23" s="39"/>
      <c r="B23" s="163" t="s">
        <v>24</v>
      </c>
      <c r="C23" s="163"/>
      <c r="D23" s="163"/>
      <c r="E23" s="163"/>
      <c r="F23" s="163"/>
      <c r="G23" s="163"/>
      <c r="H23" s="164"/>
      <c r="I23" s="165"/>
      <c r="J23" s="165"/>
      <c r="K23" s="166"/>
      <c r="L23" s="40" t="s">
        <v>7</v>
      </c>
      <c r="M23" s="163" t="s">
        <v>40</v>
      </c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7"/>
    </row>
    <row r="24" spans="1:24" ht="19.5" customHeight="1" thickBot="1">
      <c r="A24" s="168" t="s">
        <v>8</v>
      </c>
      <c r="B24" s="169"/>
      <c r="C24" s="170"/>
      <c r="D24" s="171"/>
      <c r="E24" s="172"/>
      <c r="F24" s="173" t="str">
        <f>IF(F45,"重複しています","Microsoft Word形式")</f>
        <v>Microsoft Word形式</v>
      </c>
      <c r="G24" s="173"/>
      <c r="H24" s="173"/>
      <c r="I24" s="173"/>
      <c r="J24" s="173"/>
      <c r="K24" s="173"/>
      <c r="L24" s="173"/>
      <c r="M24" s="174"/>
      <c r="N24" s="175"/>
      <c r="O24" s="176"/>
      <c r="P24" s="173" t="str">
        <f>IF(F45,"重複しています","PDF形式")</f>
        <v>PDF形式</v>
      </c>
      <c r="Q24" s="173"/>
      <c r="R24" s="173"/>
      <c r="S24" s="173"/>
      <c r="T24" s="173"/>
      <c r="U24" s="173"/>
      <c r="V24" s="173"/>
      <c r="W24" s="173"/>
      <c r="X24" s="177"/>
    </row>
    <row r="25" spans="1:24" ht="19.5" customHeight="1" thickBot="1">
      <c r="A25" s="145" t="str">
        <f>IF(AB47,"参　加　費　用：重複しています","参　加　費　用")</f>
        <v>参　加　費　用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</row>
    <row r="26" spans="1:24" ht="15.75" customHeight="1" thickTop="1">
      <c r="A26" s="148"/>
      <c r="B26" s="149"/>
      <c r="C26" s="149"/>
      <c r="D26" s="150" t="s">
        <v>10</v>
      </c>
      <c r="E26" s="150"/>
      <c r="F26" s="151" t="s">
        <v>74</v>
      </c>
      <c r="G26" s="152"/>
      <c r="H26" s="152"/>
      <c r="I26" s="152"/>
      <c r="J26" s="152"/>
      <c r="K26" s="152"/>
      <c r="L26" s="153"/>
      <c r="M26" s="157" t="s">
        <v>11</v>
      </c>
      <c r="N26" s="150"/>
      <c r="O26" s="150"/>
      <c r="P26" s="150"/>
      <c r="Q26" s="150"/>
      <c r="R26" s="150"/>
      <c r="S26" s="157" t="s">
        <v>12</v>
      </c>
      <c r="T26" s="150"/>
      <c r="U26" s="150"/>
      <c r="V26" s="150"/>
      <c r="W26" s="150"/>
      <c r="X26" s="159"/>
    </row>
    <row r="27" spans="1:24" ht="15.75" customHeight="1" thickBot="1">
      <c r="A27" s="123"/>
      <c r="B27" s="124"/>
      <c r="C27" s="124"/>
      <c r="D27" s="115"/>
      <c r="E27" s="115"/>
      <c r="F27" s="154"/>
      <c r="G27" s="155"/>
      <c r="H27" s="155"/>
      <c r="I27" s="155"/>
      <c r="J27" s="155"/>
      <c r="K27" s="155"/>
      <c r="L27" s="156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60"/>
    </row>
    <row r="28" spans="1:24" ht="20.25" customHeight="1">
      <c r="A28" s="140" t="s">
        <v>13</v>
      </c>
      <c r="B28" s="141"/>
      <c r="C28" s="142"/>
      <c r="D28" s="115" t="s">
        <v>14</v>
      </c>
      <c r="E28" s="116"/>
      <c r="F28" s="143"/>
      <c r="G28" s="128"/>
      <c r="H28" s="128"/>
      <c r="I28" s="129">
        <v>5500</v>
      </c>
      <c r="J28" s="129"/>
      <c r="K28" s="129"/>
      <c r="L28" s="144"/>
      <c r="M28" s="127"/>
      <c r="N28" s="128"/>
      <c r="O28" s="129">
        <v>2500</v>
      </c>
      <c r="P28" s="129"/>
      <c r="Q28" s="129"/>
      <c r="R28" s="144"/>
      <c r="S28" s="127"/>
      <c r="T28" s="128"/>
      <c r="U28" s="129">
        <v>8000</v>
      </c>
      <c r="V28" s="129"/>
      <c r="W28" s="129"/>
      <c r="X28" s="130"/>
    </row>
    <row r="29" spans="1:24" ht="20.25" customHeight="1" thickBot="1">
      <c r="A29" s="131" t="s">
        <v>15</v>
      </c>
      <c r="B29" s="132"/>
      <c r="C29" s="133"/>
      <c r="D29" s="115" t="s">
        <v>16</v>
      </c>
      <c r="E29" s="116"/>
      <c r="F29" s="134"/>
      <c r="G29" s="135"/>
      <c r="H29" s="135"/>
      <c r="I29" s="136">
        <v>6000</v>
      </c>
      <c r="J29" s="136"/>
      <c r="K29" s="136"/>
      <c r="L29" s="137"/>
      <c r="M29" s="138"/>
      <c r="N29" s="135"/>
      <c r="O29" s="136">
        <v>3000</v>
      </c>
      <c r="P29" s="136"/>
      <c r="Q29" s="136"/>
      <c r="R29" s="137"/>
      <c r="S29" s="138"/>
      <c r="T29" s="135"/>
      <c r="U29" s="136">
        <v>9000</v>
      </c>
      <c r="V29" s="136"/>
      <c r="W29" s="136"/>
      <c r="X29" s="139"/>
    </row>
    <row r="30" spans="1:24" ht="4.5" customHeight="1" thickBot="1">
      <c r="A30" s="41"/>
      <c r="B30" s="42"/>
      <c r="C30" s="42"/>
      <c r="D30" s="43"/>
      <c r="E30" s="43"/>
      <c r="F30" s="44"/>
      <c r="G30" s="44"/>
      <c r="H30" s="44"/>
      <c r="I30" s="45"/>
      <c r="J30" s="45"/>
      <c r="K30" s="45"/>
      <c r="L30" s="46"/>
      <c r="M30" s="44"/>
      <c r="N30" s="44"/>
      <c r="O30" s="45"/>
      <c r="P30" s="45"/>
      <c r="Q30" s="45"/>
      <c r="R30" s="46"/>
      <c r="S30" s="44"/>
      <c r="T30" s="44"/>
      <c r="U30" s="45"/>
      <c r="V30" s="45"/>
      <c r="W30" s="45"/>
      <c r="X30" s="47"/>
    </row>
    <row r="31" spans="1:24" ht="20.25" customHeight="1">
      <c r="A31" s="123" t="s">
        <v>110</v>
      </c>
      <c r="B31" s="124"/>
      <c r="C31" s="124"/>
      <c r="D31" s="115" t="s">
        <v>14</v>
      </c>
      <c r="E31" s="116"/>
      <c r="F31" s="125"/>
      <c r="G31" s="112"/>
      <c r="H31" s="112"/>
      <c r="I31" s="113">
        <v>5000</v>
      </c>
      <c r="J31" s="113"/>
      <c r="K31" s="113"/>
      <c r="L31" s="126"/>
      <c r="M31" s="111"/>
      <c r="N31" s="112"/>
      <c r="O31" s="113">
        <v>2500</v>
      </c>
      <c r="P31" s="113"/>
      <c r="Q31" s="113"/>
      <c r="R31" s="126"/>
      <c r="S31" s="111"/>
      <c r="T31" s="112"/>
      <c r="U31" s="113">
        <v>5000</v>
      </c>
      <c r="V31" s="113"/>
      <c r="W31" s="113"/>
      <c r="X31" s="114"/>
    </row>
    <row r="32" spans="1:24" ht="20.25" customHeight="1" thickBot="1">
      <c r="A32" s="123"/>
      <c r="B32" s="124"/>
      <c r="C32" s="124"/>
      <c r="D32" s="115" t="s">
        <v>16</v>
      </c>
      <c r="E32" s="116"/>
      <c r="F32" s="117"/>
      <c r="G32" s="118"/>
      <c r="H32" s="118"/>
      <c r="I32" s="119">
        <v>6000</v>
      </c>
      <c r="J32" s="119"/>
      <c r="K32" s="119"/>
      <c r="L32" s="120"/>
      <c r="M32" s="121"/>
      <c r="N32" s="118"/>
      <c r="O32" s="119">
        <v>3000</v>
      </c>
      <c r="P32" s="119"/>
      <c r="Q32" s="119"/>
      <c r="R32" s="120"/>
      <c r="S32" s="121"/>
      <c r="T32" s="118"/>
      <c r="U32" s="119">
        <v>6000</v>
      </c>
      <c r="V32" s="119"/>
      <c r="W32" s="119"/>
      <c r="X32" s="122"/>
    </row>
    <row r="33" spans="1:24" ht="4.5" customHeight="1" thickBot="1">
      <c r="A33" s="48"/>
      <c r="B33" s="49"/>
      <c r="C33" s="49"/>
      <c r="D33" s="49"/>
      <c r="E33" s="49"/>
      <c r="F33" s="44"/>
      <c r="G33" s="44"/>
      <c r="H33" s="44"/>
      <c r="I33" s="45"/>
      <c r="J33" s="45"/>
      <c r="K33" s="45"/>
      <c r="L33" s="46"/>
      <c r="M33" s="44"/>
      <c r="N33" s="44"/>
      <c r="O33" s="45"/>
      <c r="P33" s="45"/>
      <c r="Q33" s="45"/>
      <c r="R33" s="46"/>
      <c r="S33" s="44"/>
      <c r="T33" s="44"/>
      <c r="U33" s="45"/>
      <c r="V33" s="45"/>
      <c r="W33" s="45"/>
      <c r="X33" s="47"/>
    </row>
    <row r="34" spans="1:24" ht="17.25" customHeight="1" thickBot="1" thickTop="1">
      <c r="A34" s="95" t="s">
        <v>155</v>
      </c>
      <c r="B34" s="96"/>
      <c r="C34" s="96"/>
      <c r="D34" s="96"/>
      <c r="E34" s="96"/>
      <c r="F34" s="97" t="s">
        <v>157</v>
      </c>
      <c r="G34" s="98"/>
      <c r="H34" s="98"/>
      <c r="I34" s="98"/>
      <c r="J34" s="98"/>
      <c r="K34" s="98"/>
      <c r="L34" s="98"/>
      <c r="M34" s="99" t="s">
        <v>158</v>
      </c>
      <c r="N34" s="100"/>
      <c r="O34" s="100"/>
      <c r="P34" s="100"/>
      <c r="Q34" s="100"/>
      <c r="R34" s="100"/>
      <c r="S34" s="68" t="s">
        <v>156</v>
      </c>
      <c r="T34" s="69"/>
      <c r="U34" s="70">
        <f>Q57</f>
        <v>0</v>
      </c>
      <c r="V34" s="70"/>
      <c r="W34" s="70"/>
      <c r="X34" s="71"/>
    </row>
    <row r="35" spans="1:24" ht="17.25" customHeight="1" thickBot="1" thickTop="1">
      <c r="A35" s="101" t="s">
        <v>30</v>
      </c>
      <c r="B35" s="102"/>
      <c r="C35" s="102"/>
      <c r="D35" s="102"/>
      <c r="E35" s="103"/>
      <c r="F35" s="104" t="s">
        <v>152</v>
      </c>
      <c r="G35" s="105"/>
      <c r="H35" s="106"/>
      <c r="I35" s="106"/>
      <c r="J35" s="63" t="s">
        <v>82</v>
      </c>
      <c r="K35" s="106"/>
      <c r="L35" s="106"/>
      <c r="M35" s="63" t="s">
        <v>81</v>
      </c>
      <c r="N35" s="106"/>
      <c r="O35" s="106"/>
      <c r="P35" s="64" t="s">
        <v>80</v>
      </c>
      <c r="Q35" s="107"/>
      <c r="R35" s="108"/>
      <c r="S35" s="109"/>
      <c r="T35" s="109"/>
      <c r="U35" s="109"/>
      <c r="V35" s="109"/>
      <c r="W35" s="109"/>
      <c r="X35" s="110"/>
    </row>
    <row r="36" spans="1:24" ht="17.25" customHeight="1">
      <c r="A36" s="84" t="s">
        <v>153</v>
      </c>
      <c r="B36" s="85"/>
      <c r="C36" s="85"/>
      <c r="D36" s="86" t="s">
        <v>102</v>
      </c>
      <c r="E36" s="86"/>
      <c r="F36" s="86"/>
      <c r="G36" s="86"/>
      <c r="H36" s="291" t="s">
        <v>159</v>
      </c>
      <c r="I36" s="291"/>
      <c r="J36" s="291"/>
      <c r="K36" s="291"/>
      <c r="L36" s="291"/>
      <c r="M36" s="291"/>
      <c r="N36" s="291"/>
      <c r="O36" s="87" t="s">
        <v>154</v>
      </c>
      <c r="P36" s="87"/>
      <c r="Q36" s="87"/>
      <c r="R36" s="87"/>
      <c r="S36" s="87"/>
      <c r="T36" s="87"/>
      <c r="U36" s="87"/>
      <c r="V36" s="87"/>
      <c r="W36" s="87"/>
      <c r="X36" s="88"/>
    </row>
    <row r="37" spans="1:24" ht="17.25" customHeight="1">
      <c r="A37" s="89" t="s">
        <v>101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1"/>
    </row>
    <row r="38" spans="1:24" ht="17.25" customHeight="1">
      <c r="A38" s="92" t="s">
        <v>109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4"/>
    </row>
    <row r="39" spans="1:24" ht="17.25" customHeight="1">
      <c r="A39" s="77" t="s">
        <v>28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</row>
    <row r="40" spans="1:24" ht="17.25" customHeight="1" thickBot="1">
      <c r="A40" s="80" t="s">
        <v>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2"/>
    </row>
    <row r="41" spans="1:24" s="4" customFormat="1" ht="15.75" customHeight="1" hidden="1">
      <c r="A41" s="83" t="b">
        <v>1</v>
      </c>
      <c r="B41" s="83"/>
      <c r="C41" s="83"/>
      <c r="D41" s="83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7"/>
      <c r="T41" s="17"/>
      <c r="U41" s="17"/>
      <c r="V41" s="17"/>
      <c r="W41" s="17"/>
      <c r="X41" s="17"/>
    </row>
    <row r="42" spans="1:24" s="4" customFormat="1" ht="15.75" customHeight="1" hidden="1">
      <c r="A42" s="73" t="b">
        <v>0</v>
      </c>
      <c r="B42" s="73"/>
      <c r="C42" s="73" t="b">
        <v>0</v>
      </c>
      <c r="D42" s="73"/>
      <c r="E42" s="67" t="b">
        <v>0</v>
      </c>
      <c r="F42" s="67"/>
      <c r="G42" s="19"/>
      <c r="H42" s="73" t="b">
        <f>OR(AND(A42,C42),AND(A42,E42),AND(C42,E42))</f>
        <v>0</v>
      </c>
      <c r="I42" s="73"/>
      <c r="J42" s="73"/>
      <c r="K42" s="73"/>
      <c r="L42" s="73"/>
      <c r="M42" s="73"/>
      <c r="N42" s="19"/>
      <c r="O42" s="19"/>
      <c r="P42" s="19"/>
      <c r="Q42" s="19"/>
      <c r="R42" s="19"/>
      <c r="S42" s="17"/>
      <c r="T42" s="17"/>
      <c r="U42" s="17"/>
      <c r="V42" s="17"/>
      <c r="W42" s="17"/>
      <c r="X42" s="17"/>
    </row>
    <row r="43" spans="1:24" s="4" customFormat="1" ht="15.75" customHeight="1" hidden="1">
      <c r="A43" s="73"/>
      <c r="B43" s="73"/>
      <c r="C43" s="73"/>
      <c r="D43" s="73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7"/>
      <c r="T43" s="17"/>
      <c r="U43" s="17"/>
      <c r="V43" s="17"/>
      <c r="W43" s="17"/>
      <c r="X43" s="17"/>
    </row>
    <row r="44" spans="1:24" s="4" customFormat="1" ht="15.75" customHeight="1" hidden="1">
      <c r="A44" s="73"/>
      <c r="B44" s="73"/>
      <c r="C44" s="73"/>
      <c r="D44" s="73"/>
      <c r="E44" s="67"/>
      <c r="F44" s="6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7"/>
      <c r="T44" s="17"/>
      <c r="U44" s="17"/>
      <c r="V44" s="17"/>
      <c r="W44" s="17"/>
      <c r="X44" s="17"/>
    </row>
    <row r="45" spans="1:24" s="4" customFormat="1" ht="15.75" customHeight="1" hidden="1">
      <c r="A45" s="73" t="b">
        <v>0</v>
      </c>
      <c r="B45" s="73"/>
      <c r="C45" s="73" t="b">
        <v>0</v>
      </c>
      <c r="D45" s="73"/>
      <c r="E45" s="19"/>
      <c r="F45" s="73" t="b">
        <f>AND(A45,C45)</f>
        <v>0</v>
      </c>
      <c r="G45" s="73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7"/>
      <c r="T45" s="17"/>
      <c r="U45" s="17"/>
      <c r="V45" s="17"/>
      <c r="W45" s="17"/>
      <c r="X45" s="17"/>
    </row>
    <row r="46" spans="1:24" s="4" customFormat="1" ht="15.75" customHeight="1" hidden="1">
      <c r="A46" s="73"/>
      <c r="B46" s="73"/>
      <c r="C46" s="73"/>
      <c r="D46" s="73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7"/>
      <c r="T46" s="17"/>
      <c r="U46" s="17"/>
      <c r="V46" s="17"/>
      <c r="W46" s="17"/>
      <c r="X46" s="17"/>
    </row>
    <row r="47" spans="1:29" ht="18" customHeight="1" hidden="1">
      <c r="A47" s="75" t="b">
        <v>0</v>
      </c>
      <c r="B47" s="75"/>
      <c r="C47" s="75" t="b">
        <v>0</v>
      </c>
      <c r="D47" s="75"/>
      <c r="E47" s="75" t="b">
        <v>0</v>
      </c>
      <c r="F47" s="75"/>
      <c r="G47" s="75" t="b">
        <v>0</v>
      </c>
      <c r="H47" s="75"/>
      <c r="I47" s="75">
        <f>IF(A47,I28,0)</f>
        <v>0</v>
      </c>
      <c r="J47" s="75"/>
      <c r="K47" s="75">
        <f>IF(C47,I29,0)</f>
        <v>0</v>
      </c>
      <c r="L47" s="75"/>
      <c r="M47" s="75">
        <f>IF(E47,I31,0)</f>
        <v>0</v>
      </c>
      <c r="N47" s="75"/>
      <c r="O47" s="75">
        <f>IF(G47,I32,0)</f>
        <v>0</v>
      </c>
      <c r="P47" s="75"/>
      <c r="Q47" s="75">
        <f>SUM(I47:P47)</f>
        <v>0</v>
      </c>
      <c r="R47" s="75"/>
      <c r="S47" s="76" t="s">
        <v>85</v>
      </c>
      <c r="T47" s="76"/>
      <c r="U47" s="18"/>
      <c r="V47" s="66" t="b">
        <f>OR(AND(A52,C52),AND(A52,E52),AND(C52,E52))</f>
        <v>0</v>
      </c>
      <c r="W47" s="66"/>
      <c r="X47" s="66" t="b">
        <f>OR(A53,C53,E53)</f>
        <v>0</v>
      </c>
      <c r="Y47" s="66"/>
      <c r="Z47" s="66" t="b">
        <f>OR(V47,X47)</f>
        <v>0</v>
      </c>
      <c r="AA47" s="66"/>
      <c r="AB47" s="66" t="b">
        <f>OR(Z47,Z48)</f>
        <v>0</v>
      </c>
      <c r="AC47" s="66"/>
    </row>
    <row r="48" spans="1:27" ht="18" customHeight="1" hidden="1">
      <c r="A48" s="75" t="b">
        <v>0</v>
      </c>
      <c r="B48" s="75"/>
      <c r="C48" s="75" t="b">
        <v>0</v>
      </c>
      <c r="D48" s="75"/>
      <c r="E48" s="75" t="b">
        <v>0</v>
      </c>
      <c r="F48" s="75"/>
      <c r="G48" s="75" t="b">
        <v>0</v>
      </c>
      <c r="H48" s="75"/>
      <c r="I48" s="75">
        <f>IF(A48,O28,0)</f>
        <v>0</v>
      </c>
      <c r="J48" s="75"/>
      <c r="K48" s="75">
        <f>IF(C48,O29,0)</f>
        <v>0</v>
      </c>
      <c r="L48" s="75"/>
      <c r="M48" s="75">
        <f>IF(E48,O31,0)</f>
        <v>0</v>
      </c>
      <c r="N48" s="75"/>
      <c r="O48" s="75">
        <f>IF(G48,O32,0)</f>
        <v>0</v>
      </c>
      <c r="P48" s="75"/>
      <c r="Q48" s="75">
        <f>SUM(I48:P48)</f>
        <v>0</v>
      </c>
      <c r="R48" s="75"/>
      <c r="S48" s="76" t="s">
        <v>37</v>
      </c>
      <c r="T48" s="76"/>
      <c r="U48" s="18"/>
      <c r="V48" s="66" t="b">
        <f>OR(AND(A54,C54),AND(A54,E54),AND(C54,E54))</f>
        <v>0</v>
      </c>
      <c r="W48" s="66"/>
      <c r="X48" s="66" t="b">
        <f>OR(A55,C55,E55)</f>
        <v>0</v>
      </c>
      <c r="Y48" s="66"/>
      <c r="Z48" s="66" t="b">
        <f>OR(V48,X48)</f>
        <v>0</v>
      </c>
      <c r="AA48" s="66"/>
    </row>
    <row r="49" spans="1:24" ht="18" customHeight="1" hidden="1">
      <c r="A49" s="75" t="b">
        <v>0</v>
      </c>
      <c r="B49" s="75"/>
      <c r="C49" s="75" t="b">
        <v>0</v>
      </c>
      <c r="D49" s="75"/>
      <c r="E49" s="75" t="b">
        <v>0</v>
      </c>
      <c r="F49" s="75"/>
      <c r="G49" s="75" t="b">
        <v>0</v>
      </c>
      <c r="H49" s="75"/>
      <c r="I49" s="75">
        <f>IF(A49,U28,0)</f>
        <v>0</v>
      </c>
      <c r="J49" s="75"/>
      <c r="K49" s="75">
        <f>IF(C49,U29,0)</f>
        <v>0</v>
      </c>
      <c r="L49" s="75"/>
      <c r="M49" s="75">
        <f>IF(E49,U31,0)</f>
        <v>0</v>
      </c>
      <c r="N49" s="75"/>
      <c r="O49" s="75">
        <f>IF(G49,U32,0)</f>
        <v>0</v>
      </c>
      <c r="P49" s="75"/>
      <c r="Q49" s="75">
        <f>SUM(I49:P49)</f>
        <v>0</v>
      </c>
      <c r="R49" s="75"/>
      <c r="S49" s="76" t="s">
        <v>38</v>
      </c>
      <c r="T49" s="76"/>
      <c r="U49" s="18"/>
      <c r="V49" s="18"/>
      <c r="W49" s="18"/>
      <c r="X49" s="18"/>
    </row>
    <row r="50" spans="1:24" ht="18" customHeight="1" hidden="1">
      <c r="A50" s="75" t="b">
        <v>0</v>
      </c>
      <c r="B50" s="75"/>
      <c r="C50" s="75" t="b">
        <v>0</v>
      </c>
      <c r="D50" s="75"/>
      <c r="E50" s="75" t="b">
        <v>0</v>
      </c>
      <c r="F50" s="75"/>
      <c r="G50" s="20"/>
      <c r="H50" s="20"/>
      <c r="I50" s="75">
        <f>IF(A50,1100,0)</f>
        <v>0</v>
      </c>
      <c r="J50" s="75"/>
      <c r="K50" s="75">
        <f>IF(C50,900,0)</f>
        <v>0</v>
      </c>
      <c r="L50" s="75"/>
      <c r="M50" s="75">
        <f>IF(E50,1000,0)</f>
        <v>0</v>
      </c>
      <c r="N50" s="75"/>
      <c r="O50" s="20"/>
      <c r="P50" s="20"/>
      <c r="Q50" s="75">
        <f>SUM(I50:N50)</f>
        <v>0</v>
      </c>
      <c r="R50" s="75"/>
      <c r="S50" s="76" t="s">
        <v>86</v>
      </c>
      <c r="T50" s="76"/>
      <c r="U50" s="18"/>
      <c r="V50" s="18"/>
      <c r="W50" s="18"/>
      <c r="X50" s="18"/>
    </row>
    <row r="51" spans="1:24" ht="18" customHeight="1" hidden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2"/>
      <c r="T51" s="62"/>
      <c r="U51" s="18"/>
      <c r="V51" s="18"/>
      <c r="W51" s="18"/>
      <c r="X51" s="18"/>
    </row>
    <row r="52" spans="1:24" ht="18" customHeight="1" hidden="1">
      <c r="A52" s="65" t="b">
        <f>OR(A47,C47)</f>
        <v>0</v>
      </c>
      <c r="B52" s="65"/>
      <c r="C52" s="65" t="b">
        <f>OR(A48,C48)</f>
        <v>0</v>
      </c>
      <c r="D52" s="65"/>
      <c r="E52" s="65" t="b">
        <f>OR(A49,C49)</f>
        <v>0</v>
      </c>
      <c r="F52" s="65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2"/>
      <c r="T52" s="62"/>
      <c r="U52" s="18"/>
      <c r="V52" s="18"/>
      <c r="W52" s="18"/>
      <c r="X52" s="18"/>
    </row>
    <row r="53" spans="1:24" ht="18" customHeight="1" hidden="1">
      <c r="A53" s="65" t="b">
        <f>AND(A47,C47)</f>
        <v>0</v>
      </c>
      <c r="B53" s="65"/>
      <c r="C53" s="65" t="b">
        <f>AND(A48,C48)</f>
        <v>0</v>
      </c>
      <c r="D53" s="65"/>
      <c r="E53" s="65" t="b">
        <f>AND(A49,C49)</f>
        <v>0</v>
      </c>
      <c r="F53" s="65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2"/>
      <c r="T53" s="62"/>
      <c r="U53" s="18"/>
      <c r="V53" s="18"/>
      <c r="W53" s="18"/>
      <c r="X53" s="18"/>
    </row>
    <row r="54" spans="1:24" ht="18" customHeight="1" hidden="1">
      <c r="A54" s="65" t="b">
        <f>OR(E47,G47)</f>
        <v>0</v>
      </c>
      <c r="B54" s="65"/>
      <c r="C54" s="65" t="b">
        <f>OR(E48,G48)</f>
        <v>0</v>
      </c>
      <c r="D54" s="65"/>
      <c r="E54" s="65" t="b">
        <f>OR(E49,G49)</f>
        <v>0</v>
      </c>
      <c r="F54" s="65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62"/>
      <c r="T54" s="62"/>
      <c r="U54" s="18"/>
      <c r="V54" s="18"/>
      <c r="W54" s="18"/>
      <c r="X54" s="18"/>
    </row>
    <row r="55" spans="1:24" ht="18" customHeight="1" hidden="1">
      <c r="A55" s="65" t="b">
        <v>0</v>
      </c>
      <c r="B55" s="65"/>
      <c r="C55" s="65" t="b">
        <f>AND(E48,G48)</f>
        <v>0</v>
      </c>
      <c r="D55" s="65"/>
      <c r="E55" s="65" t="b">
        <f>AND(E49,G49)</f>
        <v>0</v>
      </c>
      <c r="F55" s="65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62"/>
      <c r="T55" s="62"/>
      <c r="U55" s="18"/>
      <c r="V55" s="18"/>
      <c r="W55" s="18"/>
      <c r="X55" s="18"/>
    </row>
    <row r="56" spans="1:24" ht="18" customHeight="1" hidden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2"/>
      <c r="T56" s="62"/>
      <c r="U56" s="18"/>
      <c r="V56" s="18"/>
      <c r="W56" s="18"/>
      <c r="X56" s="18"/>
    </row>
    <row r="57" spans="1:18" ht="18" customHeight="1" hidden="1">
      <c r="A57" s="74">
        <f>IF(A41=FALSE,0,1)</f>
        <v>1</v>
      </c>
      <c r="B57" s="74"/>
      <c r="C57" s="74">
        <f>IF(C41=FALSE,0,1)</f>
        <v>0</v>
      </c>
      <c r="D57" s="7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2">
        <f>SUM(Q47:R50)</f>
        <v>0</v>
      </c>
      <c r="R57" s="72"/>
    </row>
    <row r="58" spans="1:8" ht="18" customHeight="1" hidden="1">
      <c r="A58" s="74">
        <f>IF(A42=FALSE,0,1)</f>
        <v>0</v>
      </c>
      <c r="B58" s="74"/>
      <c r="C58" s="74">
        <f>IF(C42=FALSE,0,1)</f>
        <v>0</v>
      </c>
      <c r="D58" s="74"/>
      <c r="E58" s="23"/>
      <c r="F58" s="23"/>
      <c r="G58" s="23"/>
      <c r="H58" s="23"/>
    </row>
    <row r="59" spans="1:8" ht="18" customHeight="1" hidden="1">
      <c r="A59" s="74">
        <f>IF(A47=FALSE,0,1)</f>
        <v>0</v>
      </c>
      <c r="B59" s="74"/>
      <c r="C59" s="74">
        <f>IF(C47=FALSE,0,1)</f>
        <v>0</v>
      </c>
      <c r="D59" s="74"/>
      <c r="E59" s="74">
        <f>IF(E47=FALSE,0,1)</f>
        <v>0</v>
      </c>
      <c r="F59" s="74"/>
      <c r="G59" s="74">
        <f>IF(G47=FALSE,0,1)</f>
        <v>0</v>
      </c>
      <c r="H59" s="74"/>
    </row>
    <row r="60" spans="1:8" ht="18" customHeight="1" hidden="1">
      <c r="A60" s="74">
        <f>IF(A48=FALSE,0,1)</f>
        <v>0</v>
      </c>
      <c r="B60" s="74"/>
      <c r="C60" s="74">
        <f>IF(C48=FALSE,0,1)</f>
        <v>0</v>
      </c>
      <c r="D60" s="74"/>
      <c r="E60" s="74">
        <f>IF(E48=FALSE,0,1)</f>
        <v>0</v>
      </c>
      <c r="F60" s="74"/>
      <c r="G60" s="74">
        <f>IF(G48=FALSE,0,1)</f>
        <v>0</v>
      </c>
      <c r="H60" s="74"/>
    </row>
    <row r="61" spans="1:8" ht="18" customHeight="1" hidden="1">
      <c r="A61" s="74">
        <f>IF(A49=FALSE,0,1)</f>
        <v>0</v>
      </c>
      <c r="B61" s="74"/>
      <c r="C61" s="74">
        <f>IF(C49=FALSE,0,1)</f>
        <v>0</v>
      </c>
      <c r="D61" s="74"/>
      <c r="E61" s="74">
        <f>IF(E49=FALSE,0,1)</f>
        <v>0</v>
      </c>
      <c r="F61" s="74"/>
      <c r="G61" s="74">
        <f>IF(G49=FALSE,0,1)</f>
        <v>0</v>
      </c>
      <c r="H61" s="74"/>
    </row>
    <row r="62" spans="1:8" ht="18" customHeight="1" hidden="1">
      <c r="A62" s="74">
        <f>IF(A50=FALSE,0,1)</f>
        <v>0</v>
      </c>
      <c r="B62" s="74"/>
      <c r="C62" s="74">
        <f>IF(C50=FALSE,0,1)</f>
        <v>0</v>
      </c>
      <c r="D62" s="74"/>
      <c r="E62" s="23"/>
      <c r="F62" s="23"/>
      <c r="G62" s="23"/>
      <c r="H62" s="23"/>
    </row>
  </sheetData>
  <sheetProtection selectLockedCells="1"/>
  <protectedRanges>
    <protectedRange sqref="G41:R56 B41:F51 B56:F56 E52:E55 A41:A56 C52:C55" name="範囲3"/>
    <protectedRange sqref="P4 S4 V4 D13:D14 O6:O9 D10:D11 Q11 E12 I12 D17:D18 A20:X21 H23 K35 N35 H35 E6:E7 E9" name="範囲2"/>
  </protectedRanges>
  <mergeCells count="228">
    <mergeCell ref="E50:F50"/>
    <mergeCell ref="M50:N50"/>
    <mergeCell ref="S4:T4"/>
    <mergeCell ref="V4:W4"/>
    <mergeCell ref="A43:B43"/>
    <mergeCell ref="A44:B44"/>
    <mergeCell ref="A45:B45"/>
    <mergeCell ref="A46:B46"/>
    <mergeCell ref="C43:D43"/>
    <mergeCell ref="C44:D44"/>
    <mergeCell ref="C45:D45"/>
    <mergeCell ref="C46:D46"/>
    <mergeCell ref="E7:M7"/>
    <mergeCell ref="O7:X7"/>
    <mergeCell ref="A1:S1"/>
    <mergeCell ref="T1:X2"/>
    <mergeCell ref="A2:S2"/>
    <mergeCell ref="A3:X3"/>
    <mergeCell ref="A4:K4"/>
    <mergeCell ref="L4:M4"/>
    <mergeCell ref="N4:O4"/>
    <mergeCell ref="P4:Q4"/>
    <mergeCell ref="E8:F8"/>
    <mergeCell ref="H8:I8"/>
    <mergeCell ref="K8:L8"/>
    <mergeCell ref="N8:O8"/>
    <mergeCell ref="Q8:S8"/>
    <mergeCell ref="A5:X5"/>
    <mergeCell ref="A6:C6"/>
    <mergeCell ref="E6:M6"/>
    <mergeCell ref="O6:X6"/>
    <mergeCell ref="A7:C7"/>
    <mergeCell ref="U8:X8"/>
    <mergeCell ref="A9:C9"/>
    <mergeCell ref="D9:X9"/>
    <mergeCell ref="A10:C10"/>
    <mergeCell ref="D10:X10"/>
    <mergeCell ref="A11:C11"/>
    <mergeCell ref="D11:M11"/>
    <mergeCell ref="N11:P11"/>
    <mergeCell ref="Q11:X11"/>
    <mergeCell ref="A8:C8"/>
    <mergeCell ref="A12:C12"/>
    <mergeCell ref="E12:H12"/>
    <mergeCell ref="I12:X12"/>
    <mergeCell ref="A13:C13"/>
    <mergeCell ref="D13:E13"/>
    <mergeCell ref="F13:M13"/>
    <mergeCell ref="N13:O13"/>
    <mergeCell ref="P13:X13"/>
    <mergeCell ref="A14:C14"/>
    <mergeCell ref="D14:T14"/>
    <mergeCell ref="V14:X14"/>
    <mergeCell ref="A15:X15"/>
    <mergeCell ref="A16:C16"/>
    <mergeCell ref="D16:E16"/>
    <mergeCell ref="F16:J16"/>
    <mergeCell ref="K16:L16"/>
    <mergeCell ref="M16:Q16"/>
    <mergeCell ref="R16:S16"/>
    <mergeCell ref="T16:X16"/>
    <mergeCell ref="A17:C17"/>
    <mergeCell ref="D17:X17"/>
    <mergeCell ref="A18:C18"/>
    <mergeCell ref="D18:X18"/>
    <mergeCell ref="A19:C19"/>
    <mergeCell ref="D19:X19"/>
    <mergeCell ref="A20:D20"/>
    <mergeCell ref="E20:H20"/>
    <mergeCell ref="I20:L20"/>
    <mergeCell ref="M20:P20"/>
    <mergeCell ref="Q20:T20"/>
    <mergeCell ref="U20:X20"/>
    <mergeCell ref="A21:D21"/>
    <mergeCell ref="E21:H21"/>
    <mergeCell ref="I21:L21"/>
    <mergeCell ref="M21:P21"/>
    <mergeCell ref="Q21:T21"/>
    <mergeCell ref="U21:X21"/>
    <mergeCell ref="B22:X22"/>
    <mergeCell ref="B23:G23"/>
    <mergeCell ref="H23:K23"/>
    <mergeCell ref="M23:X23"/>
    <mergeCell ref="A24:C24"/>
    <mergeCell ref="D24:E24"/>
    <mergeCell ref="F24:M24"/>
    <mergeCell ref="N24:O24"/>
    <mergeCell ref="P24:X24"/>
    <mergeCell ref="A25:X25"/>
    <mergeCell ref="A26:C27"/>
    <mergeCell ref="D26:E27"/>
    <mergeCell ref="F26:L27"/>
    <mergeCell ref="M26:R27"/>
    <mergeCell ref="S26:X27"/>
    <mergeCell ref="A28:C28"/>
    <mergeCell ref="D28:E28"/>
    <mergeCell ref="F28:H28"/>
    <mergeCell ref="I28:L28"/>
    <mergeCell ref="M28:N28"/>
    <mergeCell ref="O28:R28"/>
    <mergeCell ref="S28:T28"/>
    <mergeCell ref="U28:X28"/>
    <mergeCell ref="A29:C29"/>
    <mergeCell ref="D29:E29"/>
    <mergeCell ref="F29:H29"/>
    <mergeCell ref="I29:L29"/>
    <mergeCell ref="M29:N29"/>
    <mergeCell ref="O29:R29"/>
    <mergeCell ref="S29:T29"/>
    <mergeCell ref="U29:X29"/>
    <mergeCell ref="A31:C32"/>
    <mergeCell ref="D31:E31"/>
    <mergeCell ref="F31:H31"/>
    <mergeCell ref="I31:L31"/>
    <mergeCell ref="M31:N31"/>
    <mergeCell ref="O31:R31"/>
    <mergeCell ref="S31:T31"/>
    <mergeCell ref="U31:X31"/>
    <mergeCell ref="D32:E32"/>
    <mergeCell ref="F32:H32"/>
    <mergeCell ref="I32:L32"/>
    <mergeCell ref="M32:N32"/>
    <mergeCell ref="O32:R32"/>
    <mergeCell ref="S32:T32"/>
    <mergeCell ref="U32:X32"/>
    <mergeCell ref="A34:E34"/>
    <mergeCell ref="F34:L34"/>
    <mergeCell ref="M34:R34"/>
    <mergeCell ref="A35:E35"/>
    <mergeCell ref="F35:G35"/>
    <mergeCell ref="H35:I35"/>
    <mergeCell ref="K35:L35"/>
    <mergeCell ref="N35:O35"/>
    <mergeCell ref="Q35:X35"/>
    <mergeCell ref="A36:C36"/>
    <mergeCell ref="D36:G36"/>
    <mergeCell ref="H36:N36"/>
    <mergeCell ref="O36:X36"/>
    <mergeCell ref="A37:X37"/>
    <mergeCell ref="A38:X38"/>
    <mergeCell ref="A39:X39"/>
    <mergeCell ref="A40:X40"/>
    <mergeCell ref="A41:B41"/>
    <mergeCell ref="C41:D41"/>
    <mergeCell ref="A42:B42"/>
    <mergeCell ref="C42:D42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A48:B48"/>
    <mergeCell ref="C48:D48"/>
    <mergeCell ref="E48:F48"/>
    <mergeCell ref="G48:H48"/>
    <mergeCell ref="I48:J48"/>
    <mergeCell ref="K48:L48"/>
    <mergeCell ref="A49:B49"/>
    <mergeCell ref="C49:D49"/>
    <mergeCell ref="E49:F49"/>
    <mergeCell ref="G49:H49"/>
    <mergeCell ref="I49:J49"/>
    <mergeCell ref="K49:L49"/>
    <mergeCell ref="Q50:R50"/>
    <mergeCell ref="S50:T50"/>
    <mergeCell ref="M48:N48"/>
    <mergeCell ref="O48:P48"/>
    <mergeCell ref="Q48:R48"/>
    <mergeCell ref="S48:T48"/>
    <mergeCell ref="C57:D57"/>
    <mergeCell ref="A58:B58"/>
    <mergeCell ref="C58:D58"/>
    <mergeCell ref="A59:B59"/>
    <mergeCell ref="C59:D59"/>
    <mergeCell ref="M49:N49"/>
    <mergeCell ref="A50:B50"/>
    <mergeCell ref="C50:D50"/>
    <mergeCell ref="I50:J50"/>
    <mergeCell ref="K50:L50"/>
    <mergeCell ref="A62:B62"/>
    <mergeCell ref="C62:D62"/>
    <mergeCell ref="E59:F59"/>
    <mergeCell ref="G59:H59"/>
    <mergeCell ref="A60:B60"/>
    <mergeCell ref="C60:D60"/>
    <mergeCell ref="E60:F60"/>
    <mergeCell ref="G60:H60"/>
    <mergeCell ref="Q57:R57"/>
    <mergeCell ref="H42:I42"/>
    <mergeCell ref="J42:K42"/>
    <mergeCell ref="L42:M42"/>
    <mergeCell ref="F45:G45"/>
    <mergeCell ref="A61:B61"/>
    <mergeCell ref="C61:D61"/>
    <mergeCell ref="E61:F61"/>
    <mergeCell ref="G61:H61"/>
    <mergeCell ref="A57:B57"/>
    <mergeCell ref="C52:D52"/>
    <mergeCell ref="E52:F52"/>
    <mergeCell ref="AB47:AC47"/>
    <mergeCell ref="E44:F44"/>
    <mergeCell ref="E42:F42"/>
    <mergeCell ref="S34:T34"/>
    <mergeCell ref="U34:X34"/>
    <mergeCell ref="O49:P49"/>
    <mergeCell ref="Q49:R49"/>
    <mergeCell ref="S49:T49"/>
    <mergeCell ref="A53:B53"/>
    <mergeCell ref="C53:D53"/>
    <mergeCell ref="E53:F53"/>
    <mergeCell ref="Z47:AA47"/>
    <mergeCell ref="V48:W48"/>
    <mergeCell ref="X48:Y48"/>
    <mergeCell ref="Z48:AA48"/>
    <mergeCell ref="X47:Y47"/>
    <mergeCell ref="V47:W47"/>
    <mergeCell ref="A52:B52"/>
    <mergeCell ref="A54:B54"/>
    <mergeCell ref="C54:D54"/>
    <mergeCell ref="E54:F54"/>
    <mergeCell ref="A55:B55"/>
    <mergeCell ref="C55:D55"/>
    <mergeCell ref="E55:F55"/>
  </mergeCells>
  <hyperlinks>
    <hyperlink ref="H36:N36" r:id="rId1" display="sangaku_2014@nta.co.jp"/>
  </hyperlinks>
  <printOptions horizontalCentered="1"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="160" zoomScaleNormal="160" zoomScalePageLayoutView="0" workbookViewId="0" topLeftCell="A46">
      <selection activeCell="A2" sqref="A2"/>
    </sheetView>
  </sheetViews>
  <sheetFormatPr defaultColWidth="9.00390625" defaultRowHeight="13.5"/>
  <cols>
    <col min="1" max="1" width="16.75390625" style="1" customWidth="1"/>
    <col min="2" max="2" width="71.75390625" style="1" customWidth="1"/>
    <col min="3" max="16384" width="9.00390625" style="1" customWidth="1"/>
  </cols>
  <sheetData>
    <row r="1" ht="17.25">
      <c r="A1" s="2" t="s">
        <v>140</v>
      </c>
    </row>
    <row r="2" s="3" customFormat="1" ht="12">
      <c r="A2" s="3" t="s">
        <v>26</v>
      </c>
    </row>
    <row r="3" s="3" customFormat="1" ht="12">
      <c r="A3" s="3" t="s">
        <v>133</v>
      </c>
    </row>
    <row r="4" s="3" customFormat="1" ht="12"/>
    <row r="5" spans="1:2" s="10" customFormat="1" ht="15" customHeight="1">
      <c r="A5" s="9" t="s">
        <v>20</v>
      </c>
      <c r="B5" s="9" t="s">
        <v>29</v>
      </c>
    </row>
    <row r="6" spans="1:2" s="10" customFormat="1" ht="15" customHeight="1">
      <c r="A6" s="265" t="s">
        <v>47</v>
      </c>
      <c r="B6" s="11" t="s">
        <v>51</v>
      </c>
    </row>
    <row r="7" spans="1:2" s="10" customFormat="1" ht="15" customHeight="1">
      <c r="A7" s="266"/>
      <c r="B7" s="57" t="s">
        <v>132</v>
      </c>
    </row>
    <row r="8" spans="1:2" s="10" customFormat="1" ht="15" customHeight="1">
      <c r="A8" s="266"/>
      <c r="B8" s="56" t="s">
        <v>131</v>
      </c>
    </row>
    <row r="9" spans="1:2" s="10" customFormat="1" ht="15" customHeight="1">
      <c r="A9" s="267"/>
      <c r="B9" s="55" t="s">
        <v>113</v>
      </c>
    </row>
    <row r="10" spans="1:2" s="10" customFormat="1" ht="15" customHeight="1">
      <c r="A10" s="270" t="s">
        <v>112</v>
      </c>
      <c r="B10" s="11" t="s">
        <v>52</v>
      </c>
    </row>
    <row r="11" spans="1:2" s="10" customFormat="1" ht="15" customHeight="1">
      <c r="A11" s="271"/>
      <c r="B11" s="12" t="s">
        <v>53</v>
      </c>
    </row>
    <row r="12" spans="1:2" s="10" customFormat="1" ht="15" customHeight="1">
      <c r="A12" s="271"/>
      <c r="B12" s="12" t="s">
        <v>54</v>
      </c>
    </row>
    <row r="13" spans="1:2" s="10" customFormat="1" ht="15" customHeight="1">
      <c r="A13" s="271"/>
      <c r="B13" s="57" t="s">
        <v>122</v>
      </c>
    </row>
    <row r="14" spans="1:2" s="10" customFormat="1" ht="15" customHeight="1">
      <c r="A14" s="272"/>
      <c r="B14" s="56" t="s">
        <v>123</v>
      </c>
    </row>
    <row r="15" spans="1:2" s="10" customFormat="1" ht="15" customHeight="1">
      <c r="A15" s="273" t="s">
        <v>48</v>
      </c>
      <c r="B15" s="11" t="s">
        <v>55</v>
      </c>
    </row>
    <row r="16" spans="1:2" s="10" customFormat="1" ht="15" customHeight="1">
      <c r="A16" s="271"/>
      <c r="B16" s="12" t="s">
        <v>56</v>
      </c>
    </row>
    <row r="17" spans="1:2" s="10" customFormat="1" ht="15" customHeight="1">
      <c r="A17" s="271"/>
      <c r="B17" s="12" t="s">
        <v>57</v>
      </c>
    </row>
    <row r="18" spans="1:2" s="10" customFormat="1" ht="15" customHeight="1">
      <c r="A18" s="271"/>
      <c r="B18" s="12" t="s">
        <v>58</v>
      </c>
    </row>
    <row r="19" spans="1:2" s="10" customFormat="1" ht="15" customHeight="1">
      <c r="A19" s="272"/>
      <c r="B19" s="13" t="s">
        <v>59</v>
      </c>
    </row>
    <row r="20" spans="1:2" s="10" customFormat="1" ht="15" customHeight="1">
      <c r="A20" s="273" t="s">
        <v>49</v>
      </c>
      <c r="B20" s="11" t="s">
        <v>60</v>
      </c>
    </row>
    <row r="21" spans="1:2" s="10" customFormat="1" ht="15" customHeight="1">
      <c r="A21" s="271"/>
      <c r="B21" s="57" t="s">
        <v>121</v>
      </c>
    </row>
    <row r="22" spans="1:2" s="10" customFormat="1" ht="15" customHeight="1">
      <c r="A22" s="271"/>
      <c r="B22" s="12" t="s">
        <v>61</v>
      </c>
    </row>
    <row r="23" spans="1:2" s="10" customFormat="1" ht="15" customHeight="1">
      <c r="A23" s="274"/>
      <c r="B23" s="56" t="s">
        <v>136</v>
      </c>
    </row>
    <row r="24" spans="1:2" s="10" customFormat="1" ht="15" customHeight="1">
      <c r="A24" s="274"/>
      <c r="B24" s="56" t="s">
        <v>135</v>
      </c>
    </row>
    <row r="25" spans="1:2" s="10" customFormat="1" ht="15" customHeight="1">
      <c r="A25" s="274"/>
      <c r="B25" s="56" t="s">
        <v>137</v>
      </c>
    </row>
    <row r="26" spans="1:2" s="10" customFormat="1" ht="15" customHeight="1">
      <c r="A26" s="272"/>
      <c r="B26" s="56" t="s">
        <v>130</v>
      </c>
    </row>
    <row r="27" spans="1:2" s="10" customFormat="1" ht="15" customHeight="1">
      <c r="A27" s="270" t="s">
        <v>114</v>
      </c>
      <c r="B27" s="58" t="s">
        <v>115</v>
      </c>
    </row>
    <row r="28" spans="1:2" s="10" customFormat="1" ht="15" customHeight="1">
      <c r="A28" s="271"/>
      <c r="B28" s="12" t="s">
        <v>62</v>
      </c>
    </row>
    <row r="29" spans="1:2" s="10" customFormat="1" ht="15" customHeight="1">
      <c r="A29" s="271"/>
      <c r="B29" s="57" t="s">
        <v>134</v>
      </c>
    </row>
    <row r="30" spans="1:2" s="10" customFormat="1" ht="15" customHeight="1">
      <c r="A30" s="272"/>
      <c r="B30" s="13" t="s">
        <v>63</v>
      </c>
    </row>
    <row r="31" spans="1:2" s="10" customFormat="1" ht="15" customHeight="1">
      <c r="A31" s="268" t="s">
        <v>124</v>
      </c>
      <c r="B31" s="59" t="s">
        <v>116</v>
      </c>
    </row>
    <row r="32" spans="1:2" s="10" customFormat="1" ht="15" customHeight="1">
      <c r="A32" s="269"/>
      <c r="B32" s="59" t="s">
        <v>117</v>
      </c>
    </row>
    <row r="33" spans="1:2" s="10" customFormat="1" ht="15" customHeight="1">
      <c r="A33" s="269"/>
      <c r="B33" s="59" t="s">
        <v>119</v>
      </c>
    </row>
    <row r="34" spans="1:2" s="10" customFormat="1" ht="15" customHeight="1">
      <c r="A34" s="269"/>
      <c r="B34" s="59" t="s">
        <v>120</v>
      </c>
    </row>
    <row r="35" spans="1:2" s="10" customFormat="1" ht="15" customHeight="1">
      <c r="A35" s="267"/>
      <c r="B35" s="59" t="s">
        <v>118</v>
      </c>
    </row>
    <row r="36" spans="1:2" s="10" customFormat="1" ht="15" customHeight="1">
      <c r="A36" s="60" t="s">
        <v>125</v>
      </c>
      <c r="B36" s="14"/>
    </row>
    <row r="37" spans="1:2" s="10" customFormat="1" ht="15" customHeight="1">
      <c r="A37" s="270" t="s">
        <v>126</v>
      </c>
      <c r="B37" s="11" t="s">
        <v>64</v>
      </c>
    </row>
    <row r="38" spans="1:2" s="10" customFormat="1" ht="15" customHeight="1">
      <c r="A38" s="271"/>
      <c r="B38" s="12" t="s">
        <v>65</v>
      </c>
    </row>
    <row r="39" spans="1:2" s="10" customFormat="1" ht="15" customHeight="1">
      <c r="A39" s="272"/>
      <c r="B39" s="13" t="s">
        <v>66</v>
      </c>
    </row>
    <row r="40" spans="1:2" s="10" customFormat="1" ht="15" customHeight="1">
      <c r="A40" s="270" t="s">
        <v>127</v>
      </c>
      <c r="B40" s="11" t="s">
        <v>67</v>
      </c>
    </row>
    <row r="41" spans="1:2" s="10" customFormat="1" ht="15" customHeight="1">
      <c r="A41" s="271"/>
      <c r="B41" s="12" t="s">
        <v>68</v>
      </c>
    </row>
    <row r="42" spans="1:2" s="10" customFormat="1" ht="15" customHeight="1">
      <c r="A42" s="271"/>
      <c r="B42" s="12" t="s">
        <v>69</v>
      </c>
    </row>
    <row r="43" spans="1:2" s="10" customFormat="1" ht="15" customHeight="1">
      <c r="A43" s="271"/>
      <c r="B43" s="12" t="s">
        <v>70</v>
      </c>
    </row>
    <row r="44" spans="1:2" s="10" customFormat="1" ht="15" customHeight="1">
      <c r="A44" s="271"/>
      <c r="B44" s="12" t="s">
        <v>71</v>
      </c>
    </row>
    <row r="45" spans="1:2" s="10" customFormat="1" ht="15" customHeight="1">
      <c r="A45" s="272"/>
      <c r="B45" s="13" t="s">
        <v>72</v>
      </c>
    </row>
    <row r="46" spans="1:2" s="10" customFormat="1" ht="15" customHeight="1">
      <c r="A46" s="265" t="s">
        <v>50</v>
      </c>
      <c r="B46" s="11" t="s">
        <v>73</v>
      </c>
    </row>
    <row r="47" spans="1:2" s="10" customFormat="1" ht="15" customHeight="1">
      <c r="A47" s="266"/>
      <c r="B47" s="55" t="s">
        <v>128</v>
      </c>
    </row>
    <row r="48" spans="1:2" s="10" customFormat="1" ht="15" customHeight="1">
      <c r="A48" s="275"/>
      <c r="B48" s="56" t="s">
        <v>129</v>
      </c>
    </row>
    <row r="49" s="3" customFormat="1" ht="12"/>
  </sheetData>
  <sheetProtection/>
  <mergeCells count="9">
    <mergeCell ref="A6:A9"/>
    <mergeCell ref="A31:A35"/>
    <mergeCell ref="A10:A14"/>
    <mergeCell ref="A15:A19"/>
    <mergeCell ref="A20:A26"/>
    <mergeCell ref="A46:A48"/>
    <mergeCell ref="A27:A30"/>
    <mergeCell ref="A37:A39"/>
    <mergeCell ref="A40:A4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" width="8.375" style="6" customWidth="1"/>
    <col min="2" max="4" width="4.625" style="6" customWidth="1"/>
    <col min="5" max="10" width="12.625" style="6" customWidth="1"/>
    <col min="11" max="12" width="20.625" style="6" customWidth="1"/>
    <col min="13" max="14" width="9.00390625" style="6" customWidth="1"/>
    <col min="15" max="15" width="20.625" style="6" customWidth="1"/>
    <col min="16" max="17" width="15.625" style="6" customWidth="1"/>
    <col min="18" max="18" width="25.625" style="6" customWidth="1"/>
    <col min="19" max="20" width="4.625" style="6" customWidth="1"/>
    <col min="21" max="21" width="40.625" style="6" customWidth="1"/>
    <col min="22" max="22" width="25.625" style="6" customWidth="1"/>
    <col min="23" max="37" width="5.625" style="6" customWidth="1"/>
    <col min="38" max="49" width="6.625" style="6" customWidth="1"/>
    <col min="50" max="51" width="5.625" style="6" customWidth="1"/>
    <col min="52" max="54" width="9.00390625" style="6" customWidth="1"/>
    <col min="55" max="57" width="4.625" style="6" customWidth="1"/>
    <col min="58" max="16384" width="9.00390625" style="6" customWidth="1"/>
  </cols>
  <sheetData>
    <row r="1" spans="1:57" ht="13.5">
      <c r="A1" s="30"/>
      <c r="B1" s="30"/>
      <c r="C1" s="30"/>
      <c r="D1" s="30"/>
      <c r="E1" s="276" t="s">
        <v>89</v>
      </c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6" t="s">
        <v>90</v>
      </c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8"/>
      <c r="AL1" s="276" t="s">
        <v>95</v>
      </c>
      <c r="AM1" s="276"/>
      <c r="AN1" s="276" t="s">
        <v>96</v>
      </c>
      <c r="AO1" s="277"/>
      <c r="AP1" s="276" t="s">
        <v>97</v>
      </c>
      <c r="AQ1" s="277"/>
      <c r="AR1" s="276" t="s">
        <v>98</v>
      </c>
      <c r="AS1" s="277"/>
      <c r="AT1" s="276" t="s">
        <v>99</v>
      </c>
      <c r="AU1" s="277"/>
      <c r="AV1" s="276" t="s">
        <v>100</v>
      </c>
      <c r="AW1" s="277"/>
      <c r="AX1" s="288" t="s">
        <v>17</v>
      </c>
      <c r="AY1" s="277"/>
      <c r="AZ1" s="289"/>
      <c r="BA1" s="290"/>
      <c r="BB1" s="290"/>
      <c r="BC1" s="26"/>
      <c r="BD1" s="26"/>
      <c r="BE1" s="26"/>
    </row>
    <row r="2" spans="1:57" ht="14.25" customHeight="1">
      <c r="A2" s="15" t="s">
        <v>76</v>
      </c>
      <c r="B2" s="281" t="s">
        <v>75</v>
      </c>
      <c r="C2" s="282"/>
      <c r="D2" s="283"/>
      <c r="E2" s="284" t="s">
        <v>0</v>
      </c>
      <c r="F2" s="284"/>
      <c r="G2" s="284" t="s">
        <v>31</v>
      </c>
      <c r="H2" s="284"/>
      <c r="I2" s="284" t="s">
        <v>3</v>
      </c>
      <c r="J2" s="284"/>
      <c r="K2" s="279" t="s">
        <v>4</v>
      </c>
      <c r="L2" s="279" t="s">
        <v>5</v>
      </c>
      <c r="M2" s="279" t="s">
        <v>6</v>
      </c>
      <c r="N2" s="284" t="s">
        <v>32</v>
      </c>
      <c r="O2" s="284"/>
      <c r="P2" s="284"/>
      <c r="Q2" s="284"/>
      <c r="R2" s="284"/>
      <c r="S2" s="285" t="s">
        <v>91</v>
      </c>
      <c r="T2" s="286"/>
      <c r="U2" s="286"/>
      <c r="V2" s="286"/>
      <c r="W2" s="284" t="s">
        <v>20</v>
      </c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1" t="s">
        <v>92</v>
      </c>
      <c r="AJ2" s="278" t="s">
        <v>8</v>
      </c>
      <c r="AK2" s="287"/>
      <c r="AL2" s="16" t="s">
        <v>93</v>
      </c>
      <c r="AM2" s="16" t="s">
        <v>94</v>
      </c>
      <c r="AN2" s="16" t="s">
        <v>93</v>
      </c>
      <c r="AO2" s="16" t="s">
        <v>94</v>
      </c>
      <c r="AP2" s="16" t="s">
        <v>93</v>
      </c>
      <c r="AQ2" s="16" t="s">
        <v>94</v>
      </c>
      <c r="AR2" s="16" t="s">
        <v>93</v>
      </c>
      <c r="AS2" s="16" t="s">
        <v>94</v>
      </c>
      <c r="AT2" s="16" t="s">
        <v>93</v>
      </c>
      <c r="AU2" s="16" t="s">
        <v>94</v>
      </c>
      <c r="AV2" s="16" t="s">
        <v>93</v>
      </c>
      <c r="AW2" s="16" t="s">
        <v>94</v>
      </c>
      <c r="AX2" s="28">
        <v>39596</v>
      </c>
      <c r="AY2" s="25">
        <v>39597</v>
      </c>
      <c r="AZ2" s="277" t="s">
        <v>27</v>
      </c>
      <c r="BA2" s="277"/>
      <c r="BB2" s="277"/>
      <c r="BC2" s="281" t="s">
        <v>84</v>
      </c>
      <c r="BD2" s="282"/>
      <c r="BE2" s="283"/>
    </row>
    <row r="3" spans="1:57" ht="13.5">
      <c r="A3" s="31"/>
      <c r="B3" s="16" t="s">
        <v>82</v>
      </c>
      <c r="C3" s="16" t="s">
        <v>81</v>
      </c>
      <c r="D3" s="16" t="s">
        <v>80</v>
      </c>
      <c r="E3" s="7" t="s">
        <v>1</v>
      </c>
      <c r="F3" s="7" t="s">
        <v>2</v>
      </c>
      <c r="G3" s="7" t="s">
        <v>1</v>
      </c>
      <c r="H3" s="7" t="s">
        <v>2</v>
      </c>
      <c r="I3" s="7" t="s">
        <v>1</v>
      </c>
      <c r="J3" s="7" t="s">
        <v>2</v>
      </c>
      <c r="K3" s="280"/>
      <c r="L3" s="280"/>
      <c r="M3" s="280"/>
      <c r="N3" s="5" t="s">
        <v>33</v>
      </c>
      <c r="O3" s="5" t="s">
        <v>34</v>
      </c>
      <c r="P3" s="21" t="s">
        <v>42</v>
      </c>
      <c r="Q3" s="21" t="s">
        <v>43</v>
      </c>
      <c r="R3" s="21" t="s">
        <v>44</v>
      </c>
      <c r="S3" s="16" t="s">
        <v>87</v>
      </c>
      <c r="T3" s="16" t="s">
        <v>88</v>
      </c>
      <c r="U3" s="5" t="s">
        <v>35</v>
      </c>
      <c r="V3" s="5" t="s">
        <v>18</v>
      </c>
      <c r="W3" s="16">
        <v>1</v>
      </c>
      <c r="X3" s="16">
        <v>2</v>
      </c>
      <c r="Y3" s="16">
        <v>3</v>
      </c>
      <c r="Z3" s="16">
        <v>4</v>
      </c>
      <c r="AA3" s="16">
        <v>5</v>
      </c>
      <c r="AB3" s="16">
        <v>6</v>
      </c>
      <c r="AC3" s="16">
        <v>7</v>
      </c>
      <c r="AD3" s="16">
        <v>8</v>
      </c>
      <c r="AE3" s="16">
        <v>9</v>
      </c>
      <c r="AF3" s="16">
        <v>10</v>
      </c>
      <c r="AG3" s="16">
        <v>11</v>
      </c>
      <c r="AH3" s="16">
        <v>12</v>
      </c>
      <c r="AI3" s="5" t="s">
        <v>41</v>
      </c>
      <c r="AJ3" s="5" t="s">
        <v>45</v>
      </c>
      <c r="AK3" s="22" t="s">
        <v>46</v>
      </c>
      <c r="AL3" s="5">
        <v>5500</v>
      </c>
      <c r="AM3" s="5">
        <v>5000</v>
      </c>
      <c r="AN3" s="5">
        <v>6000</v>
      </c>
      <c r="AO3" s="5">
        <v>6000</v>
      </c>
      <c r="AP3" s="5">
        <v>2500</v>
      </c>
      <c r="AQ3" s="5">
        <v>2500</v>
      </c>
      <c r="AR3" s="5">
        <v>3000</v>
      </c>
      <c r="AS3" s="5">
        <v>3000</v>
      </c>
      <c r="AT3" s="5">
        <v>8000</v>
      </c>
      <c r="AU3" s="5">
        <v>5000</v>
      </c>
      <c r="AV3" s="5">
        <v>9000</v>
      </c>
      <c r="AW3" s="5">
        <v>6000</v>
      </c>
      <c r="AX3" s="29">
        <v>1000</v>
      </c>
      <c r="AY3" s="27">
        <v>1000</v>
      </c>
      <c r="AZ3" s="5" t="s">
        <v>36</v>
      </c>
      <c r="BA3" s="5" t="s">
        <v>37</v>
      </c>
      <c r="BB3" s="5" t="s">
        <v>38</v>
      </c>
      <c r="BC3" s="16" t="s">
        <v>82</v>
      </c>
      <c r="BD3" s="16" t="s">
        <v>81</v>
      </c>
      <c r="BE3" s="16" t="s">
        <v>80</v>
      </c>
    </row>
    <row r="4" spans="1:57" ht="13.5">
      <c r="A4" s="6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6" t="e">
        <f>#REF!</f>
        <v>#REF!</v>
      </c>
      <c r="AA4" s="6" t="e">
        <f>#REF!</f>
        <v>#REF!</v>
      </c>
      <c r="AB4" s="6" t="e">
        <f>#REF!</f>
        <v>#REF!</v>
      </c>
      <c r="AC4" s="6" t="e">
        <f>#REF!</f>
        <v>#REF!</v>
      </c>
      <c r="AD4" s="6" t="e">
        <f>#REF!</f>
        <v>#REF!</v>
      </c>
      <c r="AE4" s="6" t="e">
        <f>#REF!</f>
        <v>#REF!</v>
      </c>
      <c r="AF4" s="6" t="e">
        <f>#REF!</f>
        <v>#REF!</v>
      </c>
      <c r="AG4" s="6" t="e">
        <f>#REF!</f>
        <v>#REF!</v>
      </c>
      <c r="AH4" s="6" t="e">
        <f>#REF!</f>
        <v>#REF!</v>
      </c>
      <c r="AI4" s="6" t="e">
        <f>#REF!</f>
        <v>#REF!</v>
      </c>
      <c r="AJ4" s="6" t="e">
        <f>#REF!</f>
        <v>#REF!</v>
      </c>
      <c r="AK4" s="6" t="e">
        <f>#REF!</f>
        <v>#REF!</v>
      </c>
      <c r="AL4" s="6" t="e">
        <f>#REF!</f>
        <v>#REF!</v>
      </c>
      <c r="AM4" s="6" t="e">
        <f>#REF!</f>
        <v>#REF!</v>
      </c>
      <c r="AN4" s="6" t="e">
        <f>#REF!</f>
        <v>#REF!</v>
      </c>
      <c r="AO4" s="6" t="e">
        <f>#REF!</f>
        <v>#REF!</v>
      </c>
      <c r="AP4" s="6" t="e">
        <f>#REF!</f>
        <v>#REF!</v>
      </c>
      <c r="AQ4" s="6" t="e">
        <f>#REF!</f>
        <v>#REF!</v>
      </c>
      <c r="AR4" s="6" t="e">
        <f>#REF!</f>
        <v>#REF!</v>
      </c>
      <c r="AS4" s="6" t="e">
        <f>#REF!</f>
        <v>#REF!</v>
      </c>
      <c r="AT4" s="6" t="e">
        <f>#REF!</f>
        <v>#REF!</v>
      </c>
      <c r="AU4" s="6" t="e">
        <f>#REF!</f>
        <v>#REF!</v>
      </c>
      <c r="AV4" s="6" t="e">
        <f>#REF!</f>
        <v>#REF!</v>
      </c>
      <c r="AW4" s="6" t="e">
        <f>#REF!</f>
        <v>#REF!</v>
      </c>
      <c r="AX4" s="6" t="e">
        <f>#REF!</f>
        <v>#REF!</v>
      </c>
      <c r="AY4" s="6" t="e">
        <f>#REF!</f>
        <v>#REF!</v>
      </c>
      <c r="AZ4" s="8" t="e">
        <f>#REF!</f>
        <v>#REF!</v>
      </c>
      <c r="BA4" s="8" t="e">
        <f>#REF!</f>
        <v>#REF!</v>
      </c>
      <c r="BB4" s="8" t="e">
        <f>#REF!</f>
        <v>#REF!</v>
      </c>
      <c r="BC4" s="6" t="e">
        <f>#REF!</f>
        <v>#REF!</v>
      </c>
      <c r="BD4" s="6" t="e">
        <f>#REF!</f>
        <v>#REF!</v>
      </c>
      <c r="BE4" s="6" t="e">
        <f>#REF!</f>
        <v>#REF!</v>
      </c>
    </row>
    <row r="5" ht="13.5">
      <c r="W5" s="24"/>
    </row>
  </sheetData>
  <sheetProtection/>
  <mergeCells count="23">
    <mergeCell ref="AX1:AY1"/>
    <mergeCell ref="AZ1:BB1"/>
    <mergeCell ref="AL1:AM1"/>
    <mergeCell ref="AN1:AO1"/>
    <mergeCell ref="AP1:AQ1"/>
    <mergeCell ref="AR1:AS1"/>
    <mergeCell ref="AT1:AU1"/>
    <mergeCell ref="AV1:AW1"/>
    <mergeCell ref="BC2:BE2"/>
    <mergeCell ref="E2:F2"/>
    <mergeCell ref="G2:H2"/>
    <mergeCell ref="I2:J2"/>
    <mergeCell ref="N2:R2"/>
    <mergeCell ref="S2:V2"/>
    <mergeCell ref="W2:AH2"/>
    <mergeCell ref="AZ2:BB2"/>
    <mergeCell ref="AJ2:AK2"/>
    <mergeCell ref="E1:R1"/>
    <mergeCell ref="S1:AK1"/>
    <mergeCell ref="K2:K3"/>
    <mergeCell ref="L2:L3"/>
    <mergeCell ref="M2:M3"/>
    <mergeCell ref="B2:D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地域共同研究センター</dc:creator>
  <cp:keywords/>
  <dc:description/>
  <cp:lastModifiedBy>user</cp:lastModifiedBy>
  <cp:lastPrinted>2011-12-13T02:10:44Z</cp:lastPrinted>
  <dcterms:created xsi:type="dcterms:W3CDTF">2008-11-12T04:02:15Z</dcterms:created>
  <dcterms:modified xsi:type="dcterms:W3CDTF">2014-03-25T01:02:30Z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